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2° trim 2024 publicacion\Datos Abiertos\"/>
    </mc:Choice>
  </mc:AlternateContent>
  <bookViews>
    <workbookView xWindow="0" yWindow="0" windowWidth="28800" windowHeight="12315" tabRatio="819"/>
  </bookViews>
  <sheets>
    <sheet name="RESUMEN PARTS. Y APORTS." sheetId="75" r:id="rId1"/>
    <sheet name="PARTS. FED.MPIOS. 2024." sheetId="52" r:id="rId2"/>
    <sheet name="FAISM 2024." sheetId="50" r:id="rId3"/>
    <sheet name="FORTAMUN 2024." sheetId="48" r:id="rId4"/>
    <sheet name="PAGOS POR FONDOS 2024." sheetId="76" r:id="rId5"/>
    <sheet name="PAGO PARTS. A COM. 2024 " sheetId="80" r:id="rId6"/>
    <sheet name="FAISM PAGO A COM. 2024" sheetId="81" r:id="rId7"/>
    <sheet name="FORTAMUN PAGO A COM. 2024" sheetId="82" r:id="rId8"/>
  </sheets>
  <definedNames>
    <definedName name="_xlnm.Print_Area" localSheetId="2">'FAISM 2024.'!$A$1:$C$147</definedName>
    <definedName name="_xlnm.Print_Area" localSheetId="3">'FORTAMUN 2024.'!$A$2:$C$152</definedName>
    <definedName name="_xlnm.Print_Area" localSheetId="1">'PARTS. FED.MPIOS. 2024.'!$A$2:$E$154</definedName>
    <definedName name="_xlnm.Print_Area" localSheetId="0">'RESUMEN PARTS. Y APORTS.'!$A$1:$D$24</definedName>
  </definedNames>
  <calcPr calcId="191028"/>
  <customWorkbookViews>
    <customWorkbookView name="USUARIO1 - Vista personalizada" guid="{1E4DFE20-C0F4-11D7-A4B7-0004753870C5}" mergeInterval="0" personalView="1" maximized="1" windowWidth="796" windowHeight="438" tabRatio="82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80" l="1"/>
  <c r="D47" i="80"/>
  <c r="E47" i="80"/>
  <c r="F47" i="80"/>
  <c r="G47" i="80"/>
  <c r="H47" i="80"/>
  <c r="I47" i="80"/>
  <c r="J47" i="80"/>
  <c r="K47" i="80"/>
  <c r="L47" i="80"/>
  <c r="M47" i="80"/>
  <c r="N47" i="80"/>
  <c r="O47" i="80"/>
  <c r="P47" i="80"/>
  <c r="B47" i="80"/>
  <c r="Q45" i="80"/>
  <c r="Q46" i="80"/>
  <c r="C46" i="82"/>
  <c r="B46" i="82"/>
  <c r="C45" i="81"/>
  <c r="B45" i="81"/>
  <c r="Q44" i="80"/>
  <c r="Q43" i="80"/>
  <c r="Q42" i="80"/>
  <c r="Q41" i="80"/>
  <c r="Q40" i="80"/>
  <c r="Q39" i="80"/>
  <c r="Q38" i="80"/>
  <c r="Q37" i="80"/>
  <c r="Q36" i="80"/>
  <c r="Q35" i="80"/>
  <c r="Q34" i="80"/>
  <c r="Q33" i="80"/>
  <c r="Q32" i="80"/>
  <c r="Q31" i="80"/>
  <c r="Q30" i="80"/>
  <c r="Q29" i="80"/>
  <c r="Q28" i="80"/>
  <c r="Q27" i="80"/>
  <c r="Q26" i="80"/>
  <c r="Q25" i="80"/>
  <c r="Q24" i="80"/>
  <c r="Q23" i="80"/>
  <c r="Q22" i="80"/>
  <c r="Q21" i="80"/>
  <c r="Q20" i="80"/>
  <c r="Q19" i="80"/>
  <c r="Q18" i="80"/>
  <c r="Q17" i="80"/>
  <c r="Q16" i="80"/>
  <c r="Q15" i="80"/>
  <c r="Q14" i="80"/>
  <c r="Q13" i="80"/>
  <c r="Q12" i="80"/>
  <c r="C147" i="52"/>
  <c r="C151" i="48"/>
  <c r="B12" i="75"/>
  <c r="B151" i="48"/>
  <c r="A54" i="50"/>
  <c r="Q114" i="76"/>
  <c r="Q115" i="76"/>
  <c r="Q116" i="76"/>
  <c r="Q117" i="76"/>
  <c r="Q118" i="76"/>
  <c r="Q119" i="76"/>
  <c r="Q120" i="76"/>
  <c r="Q121" i="76"/>
  <c r="Q122" i="76"/>
  <c r="Q123" i="76"/>
  <c r="Q124" i="76"/>
  <c r="Q125" i="76"/>
  <c r="Q126" i="76"/>
  <c r="Q127" i="76"/>
  <c r="Q128" i="76"/>
  <c r="Q129" i="76"/>
  <c r="Q130" i="76"/>
  <c r="Q131" i="76"/>
  <c r="Q132" i="76"/>
  <c r="Q133" i="76"/>
  <c r="Q134" i="76"/>
  <c r="Q135" i="76"/>
  <c r="Q136" i="76"/>
  <c r="Q137" i="76"/>
  <c r="Q138" i="76"/>
  <c r="Q139" i="76"/>
  <c r="Q140" i="76"/>
  <c r="Q141" i="76"/>
  <c r="Q142" i="76"/>
  <c r="Q143" i="76"/>
  <c r="Q144" i="76"/>
  <c r="Q145" i="76"/>
  <c r="Q146" i="76"/>
  <c r="Q147" i="76"/>
  <c r="Q148" i="76"/>
  <c r="Q149" i="76"/>
  <c r="Q113" i="76"/>
  <c r="Q64" i="76"/>
  <c r="Q65" i="76"/>
  <c r="Q66" i="76"/>
  <c r="Q67" i="76"/>
  <c r="Q68" i="76"/>
  <c r="Q69" i="76"/>
  <c r="Q70" i="76"/>
  <c r="Q71" i="76"/>
  <c r="Q72" i="76"/>
  <c r="Q73" i="76"/>
  <c r="Q74" i="76"/>
  <c r="Q75" i="76"/>
  <c r="Q76" i="76"/>
  <c r="Q77" i="76"/>
  <c r="Q78" i="76"/>
  <c r="Q79" i="76"/>
  <c r="Q80" i="76"/>
  <c r="Q81" i="76"/>
  <c r="Q82" i="76"/>
  <c r="Q83" i="76"/>
  <c r="Q84" i="76"/>
  <c r="Q85" i="76"/>
  <c r="Q86" i="76"/>
  <c r="Q87" i="76"/>
  <c r="Q88" i="76"/>
  <c r="Q89" i="76"/>
  <c r="Q90" i="76"/>
  <c r="Q91" i="76"/>
  <c r="Q92" i="76"/>
  <c r="Q93" i="76"/>
  <c r="Q94" i="76"/>
  <c r="Q95" i="76"/>
  <c r="Q96" i="76"/>
  <c r="Q97" i="76"/>
  <c r="Q98" i="76"/>
  <c r="Q99" i="76"/>
  <c r="Q100" i="76"/>
  <c r="Q63" i="76"/>
  <c r="Q13" i="76"/>
  <c r="Q14" i="76"/>
  <c r="Q15" i="76"/>
  <c r="Q16" i="76"/>
  <c r="Q17" i="76"/>
  <c r="Q18" i="76"/>
  <c r="Q19" i="76"/>
  <c r="Q20" i="76"/>
  <c r="Q21" i="76"/>
  <c r="Q22" i="76"/>
  <c r="Q23" i="76"/>
  <c r="Q24" i="76"/>
  <c r="Q25" i="76"/>
  <c r="Q26" i="76"/>
  <c r="Q27" i="76"/>
  <c r="Q28" i="76"/>
  <c r="Q29" i="76"/>
  <c r="Q30" i="76"/>
  <c r="Q31" i="76"/>
  <c r="Q32" i="76"/>
  <c r="Q33" i="76"/>
  <c r="Q34" i="76"/>
  <c r="Q35" i="76"/>
  <c r="Q36" i="76"/>
  <c r="Q37" i="76"/>
  <c r="Q38" i="76"/>
  <c r="Q39" i="76"/>
  <c r="Q40" i="76"/>
  <c r="Q41" i="76"/>
  <c r="Q42" i="76"/>
  <c r="Q43" i="76"/>
  <c r="Q44" i="76"/>
  <c r="Q45" i="76"/>
  <c r="Q46" i="76"/>
  <c r="Q47" i="76"/>
  <c r="Q48" i="76"/>
  <c r="Q49" i="76"/>
  <c r="Q12" i="76"/>
  <c r="Q151" i="76"/>
  <c r="P151" i="76"/>
  <c r="J151" i="76"/>
  <c r="E151" i="76"/>
  <c r="C151" i="76"/>
  <c r="B9" i="75"/>
  <c r="A103" i="50"/>
  <c r="D151" i="76"/>
  <c r="F151" i="76"/>
  <c r="G151" i="76"/>
  <c r="H151" i="76"/>
  <c r="I151" i="76"/>
  <c r="K151" i="76"/>
  <c r="L151" i="76"/>
  <c r="M151" i="76"/>
  <c r="N151" i="76"/>
  <c r="O151" i="76"/>
  <c r="A101" i="52"/>
  <c r="A53" i="52"/>
  <c r="A105" i="76"/>
  <c r="A55" i="76"/>
  <c r="A107" i="48"/>
  <c r="A56" i="48"/>
  <c r="B151" i="76"/>
  <c r="D16" i="52"/>
  <c r="E16" i="52"/>
  <c r="C146" i="52"/>
  <c r="C148" i="52"/>
  <c r="B146" i="52"/>
  <c r="D147" i="52"/>
  <c r="E147" i="52"/>
  <c r="D95" i="52"/>
  <c r="E95" i="52"/>
  <c r="D94" i="52"/>
  <c r="E94" i="52"/>
  <c r="D93" i="52"/>
  <c r="E93" i="52"/>
  <c r="D92" i="52"/>
  <c r="E92" i="52"/>
  <c r="D91" i="52"/>
  <c r="E91" i="52"/>
  <c r="D90" i="52"/>
  <c r="E90" i="52"/>
  <c r="D89" i="52"/>
  <c r="E89" i="52"/>
  <c r="D88" i="52"/>
  <c r="E88" i="52"/>
  <c r="D87" i="52"/>
  <c r="E87" i="52"/>
  <c r="D86" i="52"/>
  <c r="E86" i="52"/>
  <c r="D85" i="52"/>
  <c r="E85" i="52"/>
  <c r="D84" i="52"/>
  <c r="E84" i="52"/>
  <c r="D83" i="52"/>
  <c r="E83" i="52"/>
  <c r="D82" i="52"/>
  <c r="E82" i="52"/>
  <c r="D81" i="52"/>
  <c r="E81" i="52"/>
  <c r="D80" i="52"/>
  <c r="E80" i="52"/>
  <c r="D79" i="52"/>
  <c r="E79" i="52"/>
  <c r="D78" i="52"/>
  <c r="E78" i="52"/>
  <c r="D77" i="52"/>
  <c r="E77" i="52"/>
  <c r="D76" i="52"/>
  <c r="E76" i="52"/>
  <c r="D75" i="52"/>
  <c r="E75" i="52"/>
  <c r="D74" i="52"/>
  <c r="E74" i="52"/>
  <c r="D73" i="52"/>
  <c r="E73" i="52"/>
  <c r="D72" i="52"/>
  <c r="E72" i="52"/>
  <c r="D71" i="52"/>
  <c r="E71" i="52"/>
  <c r="D70" i="52"/>
  <c r="E70" i="52"/>
  <c r="D69" i="52"/>
  <c r="E69" i="52"/>
  <c r="D68" i="52"/>
  <c r="E68" i="52"/>
  <c r="D67" i="52"/>
  <c r="E67" i="52"/>
  <c r="D66" i="52"/>
  <c r="E66" i="52"/>
  <c r="D144" i="52"/>
  <c r="E144" i="52"/>
  <c r="B146" i="50"/>
  <c r="C146" i="50"/>
  <c r="B11" i="75"/>
  <c r="D10" i="52"/>
  <c r="E10" i="52"/>
  <c r="D11" i="52"/>
  <c r="E11" i="52"/>
  <c r="D12" i="52"/>
  <c r="E12" i="52"/>
  <c r="D13" i="52"/>
  <c r="E13" i="52"/>
  <c r="D14" i="52"/>
  <c r="E14" i="52"/>
  <c r="D15" i="52"/>
  <c r="E15" i="52"/>
  <c r="D17" i="52"/>
  <c r="E17" i="52"/>
  <c r="D18" i="52"/>
  <c r="E18" i="52"/>
  <c r="D19" i="52"/>
  <c r="E19" i="52"/>
  <c r="D20" i="52"/>
  <c r="E20" i="52"/>
  <c r="D21" i="52"/>
  <c r="E21" i="52"/>
  <c r="D22" i="52"/>
  <c r="E22" i="52"/>
  <c r="D23" i="52"/>
  <c r="E23" i="52"/>
  <c r="D24" i="52"/>
  <c r="E24" i="52"/>
  <c r="D25" i="52"/>
  <c r="E25" i="52"/>
  <c r="D26" i="52"/>
  <c r="E26" i="52"/>
  <c r="D27" i="52"/>
  <c r="E27" i="52"/>
  <c r="D28" i="52"/>
  <c r="E28" i="52"/>
  <c r="D29" i="52"/>
  <c r="E29" i="52"/>
  <c r="D30" i="52"/>
  <c r="E30" i="52"/>
  <c r="D31" i="52"/>
  <c r="E31" i="52"/>
  <c r="D32" i="52"/>
  <c r="E32" i="52"/>
  <c r="D33" i="52"/>
  <c r="E33" i="52"/>
  <c r="D34" i="52"/>
  <c r="E34" i="52"/>
  <c r="D35" i="52"/>
  <c r="E35" i="52"/>
  <c r="D36" i="52"/>
  <c r="E36" i="52"/>
  <c r="D37" i="52"/>
  <c r="E37" i="52"/>
  <c r="D38" i="52"/>
  <c r="E38" i="52"/>
  <c r="D39" i="52"/>
  <c r="E39" i="52"/>
  <c r="D40" i="52"/>
  <c r="E40" i="52"/>
  <c r="D41" i="52"/>
  <c r="E41" i="52"/>
  <c r="D42" i="52"/>
  <c r="E42" i="52"/>
  <c r="D43" i="52"/>
  <c r="E43" i="52"/>
  <c r="D44" i="52"/>
  <c r="E44" i="52"/>
  <c r="D45" i="52"/>
  <c r="E45" i="52"/>
  <c r="D46" i="52"/>
  <c r="E46" i="52"/>
  <c r="D47" i="52"/>
  <c r="E47" i="52"/>
  <c r="D59" i="52"/>
  <c r="E59" i="52"/>
  <c r="D60" i="52"/>
  <c r="E60" i="52"/>
  <c r="D61" i="52"/>
  <c r="E61" i="52"/>
  <c r="D62" i="52"/>
  <c r="E62" i="52"/>
  <c r="D63" i="52"/>
  <c r="E63" i="52"/>
  <c r="D64" i="52"/>
  <c r="E64" i="52"/>
  <c r="D65" i="52"/>
  <c r="E65" i="52"/>
  <c r="D107" i="52"/>
  <c r="E107" i="52"/>
  <c r="D108" i="52"/>
  <c r="E108" i="52"/>
  <c r="D109" i="52"/>
  <c r="E109" i="52"/>
  <c r="D110" i="52"/>
  <c r="E110" i="52"/>
  <c r="D111" i="52"/>
  <c r="E111" i="52"/>
  <c r="D112" i="52"/>
  <c r="E112" i="52"/>
  <c r="D113" i="52"/>
  <c r="E113" i="52"/>
  <c r="D114" i="52"/>
  <c r="E114" i="52"/>
  <c r="D115" i="52"/>
  <c r="E115" i="52"/>
  <c r="D116" i="52"/>
  <c r="E116" i="52"/>
  <c r="D117" i="52"/>
  <c r="E117" i="52"/>
  <c r="D118" i="52"/>
  <c r="E118" i="52"/>
  <c r="D119" i="52"/>
  <c r="E119" i="52"/>
  <c r="D120" i="52"/>
  <c r="E120" i="52"/>
  <c r="D121" i="52"/>
  <c r="E121" i="52"/>
  <c r="D122" i="52"/>
  <c r="E122" i="52"/>
  <c r="D123" i="52"/>
  <c r="E123" i="52"/>
  <c r="D124" i="52"/>
  <c r="E124" i="52"/>
  <c r="D125" i="52"/>
  <c r="E125" i="52"/>
  <c r="D126" i="52"/>
  <c r="E126" i="52"/>
  <c r="D127" i="52"/>
  <c r="E127" i="52"/>
  <c r="D128" i="52"/>
  <c r="E128" i="52"/>
  <c r="D129" i="52"/>
  <c r="E129" i="52"/>
  <c r="D130" i="52"/>
  <c r="E130" i="52"/>
  <c r="D131" i="52"/>
  <c r="E131" i="52"/>
  <c r="D132" i="52"/>
  <c r="E132" i="52"/>
  <c r="D133" i="52"/>
  <c r="E133" i="52"/>
  <c r="D134" i="52"/>
  <c r="E134" i="52"/>
  <c r="D135" i="52"/>
  <c r="E135" i="52"/>
  <c r="D136" i="52"/>
  <c r="E136" i="52"/>
  <c r="D137" i="52"/>
  <c r="E137" i="52"/>
  <c r="D138" i="52"/>
  <c r="E138" i="52"/>
  <c r="D139" i="52"/>
  <c r="E139" i="52"/>
  <c r="D140" i="52"/>
  <c r="E140" i="52"/>
  <c r="D141" i="52"/>
  <c r="E141" i="52"/>
  <c r="D142" i="52"/>
  <c r="E142" i="52"/>
  <c r="D143" i="52"/>
  <c r="E143" i="52"/>
  <c r="C10" i="75"/>
  <c r="B8" i="75"/>
  <c r="D146" i="52"/>
  <c r="D148" i="52"/>
  <c r="C7" i="75"/>
  <c r="B148" i="52"/>
  <c r="E146" i="52"/>
  <c r="C15" i="75"/>
  <c r="E148" i="52"/>
  <c r="D12" i="75"/>
  <c r="D11" i="75"/>
  <c r="D10" i="75"/>
  <c r="D9" i="75"/>
  <c r="D8" i="75"/>
  <c r="D7" i="75"/>
  <c r="D15" i="75"/>
  <c r="Q47" i="80"/>
</calcChain>
</file>

<file path=xl/sharedStrings.xml><?xml version="1.0" encoding="utf-8"?>
<sst xmlns="http://schemas.openxmlformats.org/spreadsheetml/2006/main" count="925" uniqueCount="355">
  <si>
    <t>PESOS</t>
  </si>
  <si>
    <t>%</t>
  </si>
  <si>
    <t>TOTAL</t>
  </si>
  <si>
    <t>PARTICIPACIONES A MUNICIPIOS</t>
  </si>
  <si>
    <t>(  pesos )</t>
  </si>
  <si>
    <t>MUNICIPIOS</t>
  </si>
  <si>
    <t>ESTIMADAS</t>
  </si>
  <si>
    <t>PAGADAS</t>
  </si>
  <si>
    <t>ACUITZIO</t>
  </si>
  <si>
    <t>AGUILILLA</t>
  </si>
  <si>
    <t>ALVARO OBREGON</t>
  </si>
  <si>
    <t>ANGAMACUTIRO</t>
  </si>
  <si>
    <t>ANGANGUEO</t>
  </si>
  <si>
    <t>APATZINGAN</t>
  </si>
  <si>
    <t>APORO</t>
  </si>
  <si>
    <t>AQUILA</t>
  </si>
  <si>
    <t>ARIO DE ROSALES</t>
  </si>
  <si>
    <t>ARTEAGA</t>
  </si>
  <si>
    <t>BRISEÑAS</t>
  </si>
  <si>
    <t>BUENA VISTA</t>
  </si>
  <si>
    <t>CARACUARO</t>
  </si>
  <si>
    <t>COAHUAYANA</t>
  </si>
  <si>
    <t>COALCOMAN</t>
  </si>
  <si>
    <t>COENEO</t>
  </si>
  <si>
    <t>CONTEPEC</t>
  </si>
  <si>
    <t>COPANDARO</t>
  </si>
  <si>
    <t>COTIJA</t>
  </si>
  <si>
    <t>CUITZEO</t>
  </si>
  <si>
    <t>CHARAPAN</t>
  </si>
  <si>
    <t>CHARO</t>
  </si>
  <si>
    <t>CHAVINDA</t>
  </si>
  <si>
    <t>CHERAN</t>
  </si>
  <si>
    <t>CHILCHOTA</t>
  </si>
  <si>
    <t>CHINICUILA</t>
  </si>
  <si>
    <t>CHUCANDIRO</t>
  </si>
  <si>
    <t>CHURINTZIO</t>
  </si>
  <si>
    <t>CHURUMUCO</t>
  </si>
  <si>
    <t>ECUANDUREO</t>
  </si>
  <si>
    <t>EPITACIO HUERTA</t>
  </si>
  <si>
    <t>ERONGARICUARO</t>
  </si>
  <si>
    <t>GABRIEL ZAMORA</t>
  </si>
  <si>
    <t>HIDALGO</t>
  </si>
  <si>
    <t>LA HUACANA</t>
  </si>
  <si>
    <t>HUANDACAREO</t>
  </si>
  <si>
    <t>HUANIQUEO</t>
  </si>
  <si>
    <t>HUETAMO</t>
  </si>
  <si>
    <t>HUIRAMBA</t>
  </si>
  <si>
    <t>INDAPARAPEO</t>
  </si>
  <si>
    <t>IRIMBO</t>
  </si>
  <si>
    <t>IXTLAN</t>
  </si>
  <si>
    <t>JACONA</t>
  </si>
  <si>
    <t>JIMENEZ</t>
  </si>
  <si>
    <t>JIQUILPAN</t>
  </si>
  <si>
    <t>JOSE SIXTO VERDUZCO</t>
  </si>
  <si>
    <t>JUAREZ</t>
  </si>
  <si>
    <t>JUNGAPEO</t>
  </si>
  <si>
    <t>LAGUNILLAS</t>
  </si>
  <si>
    <t>MADERO</t>
  </si>
  <si>
    <t>MARAVATIO</t>
  </si>
  <si>
    <t>MARCOS CASTELLANOS</t>
  </si>
  <si>
    <t>LAZARO CARDENAS</t>
  </si>
  <si>
    <t>MORELIA</t>
  </si>
  <si>
    <t>MORELOS</t>
  </si>
  <si>
    <t>MUGICA</t>
  </si>
  <si>
    <t>NAHUATZEN</t>
  </si>
  <si>
    <t>NOCUPETARO</t>
  </si>
  <si>
    <t>NVO PARANGARICUTIRO</t>
  </si>
  <si>
    <t>NUEVO URECHO</t>
  </si>
  <si>
    <t>NUMARAN</t>
  </si>
  <si>
    <t>OCAMPO</t>
  </si>
  <si>
    <t>PAJACUARAN</t>
  </si>
  <si>
    <t>PANINDICUARO</t>
  </si>
  <si>
    <t>PARACUARO</t>
  </si>
  <si>
    <t>PARACHO</t>
  </si>
  <si>
    <t>PATZCUARO</t>
  </si>
  <si>
    <t>PENJAMILLO</t>
  </si>
  <si>
    <t>PERIBAN</t>
  </si>
  <si>
    <t>LA PIEDAD</t>
  </si>
  <si>
    <t>PUREPERO</t>
  </si>
  <si>
    <t>PURUANDIRO</t>
  </si>
  <si>
    <t>QUERENDARO</t>
  </si>
  <si>
    <t>QUIROGA</t>
  </si>
  <si>
    <t>COJUMATLAN</t>
  </si>
  <si>
    <t>LOS REYES</t>
  </si>
  <si>
    <t>SAHUAYO</t>
  </si>
  <si>
    <t>SAN LUCAS</t>
  </si>
  <si>
    <t>SANTA ANA MAYA</t>
  </si>
  <si>
    <t>SALVADOR ESCALANTE</t>
  </si>
  <si>
    <t>SENGUIO</t>
  </si>
  <si>
    <t>SUSUPUATO</t>
  </si>
  <si>
    <t>TACAMBARO</t>
  </si>
  <si>
    <t>TANCITARO</t>
  </si>
  <si>
    <t>TANGAMANDAPIO</t>
  </si>
  <si>
    <t>TANGANCICUARO</t>
  </si>
  <si>
    <t>TANHUATO</t>
  </si>
  <si>
    <t>TARETAN</t>
  </si>
  <si>
    <t>TARIMBARO</t>
  </si>
  <si>
    <t>TEPALCATEPEC</t>
  </si>
  <si>
    <t>TINGAMBATO</t>
  </si>
  <si>
    <t>TINGUINDIN</t>
  </si>
  <si>
    <t>TIQUICHEO DE N.</t>
  </si>
  <si>
    <t>TLALPUJAHUA</t>
  </si>
  <si>
    <t>TLAZAZALCA</t>
  </si>
  <si>
    <t>TOCUMBO</t>
  </si>
  <si>
    <t>TUMBISCATIO</t>
  </si>
  <si>
    <t>TURICATO</t>
  </si>
  <si>
    <t>TUXPAN</t>
  </si>
  <si>
    <t>TUZANTLA</t>
  </si>
  <si>
    <t>TZINTZUNTZAN</t>
  </si>
  <si>
    <t>TZITZIO</t>
  </si>
  <si>
    <t>URUAPAN</t>
  </si>
  <si>
    <t>VENUSTIANO CARRANZA</t>
  </si>
  <si>
    <t>VILLAMAR</t>
  </si>
  <si>
    <t>VISTA HERMOSA</t>
  </si>
  <si>
    <t>YURECUARO</t>
  </si>
  <si>
    <t>ZACAPU</t>
  </si>
  <si>
    <t>ZAMORA</t>
  </si>
  <si>
    <t>ZINAPARO</t>
  </si>
  <si>
    <t>ZINAPECUARO</t>
  </si>
  <si>
    <t>ZIRACUARETIRO</t>
  </si>
  <si>
    <t>ZITACUARO</t>
  </si>
  <si>
    <t>S U M A S</t>
  </si>
  <si>
    <t>FONDO DE APORTACIONES PARA LA INFRAESTRUCTURA SOCIAL MUNICIPAL</t>
  </si>
  <si>
    <t>M U N I C I P I O S</t>
  </si>
  <si>
    <t>PAGADA</t>
  </si>
  <si>
    <t xml:space="preserve">FONDO DE APORTACIONES PARA EL FORTALECIMIENTO DE LOS MUNICIPIOS </t>
  </si>
  <si>
    <t xml:space="preserve">Y LAS DEMARCACIONES TERRITORIALES DEL DISTRITO FEDERAL </t>
  </si>
  <si>
    <t>TOTAL DE PARTICIPACIONES</t>
  </si>
  <si>
    <t>PARTICIPACIONES A MUNICIPIOS  POR FONDO, PAGADAS</t>
  </si>
  <si>
    <t>DIFERENCIA DE PARTICIPACIONES PAGADAS CONTRA ESTIMADAS</t>
  </si>
  <si>
    <t>NUEVO PARANGARICUTIRO</t>
  </si>
  <si>
    <t xml:space="preserve">NUMARAN </t>
  </si>
  <si>
    <t xml:space="preserve">TINGAMBATO </t>
  </si>
  <si>
    <t xml:space="preserve">TUXPAN </t>
  </si>
  <si>
    <t xml:space="preserve"> I  M  P  O  R  T  E</t>
  </si>
  <si>
    <t>PORCENTAJE</t>
  </si>
  <si>
    <t>SUMA DEL SECTOR</t>
  </si>
  <si>
    <t>PARTICIPACIONES Y APORTACIONES A MUNICIPIOS</t>
  </si>
  <si>
    <t xml:space="preserve">     PARTICIPACIONES A MUNICIPIOS </t>
  </si>
  <si>
    <t>APORTACIONES A MUNICIPIOS</t>
  </si>
  <si>
    <t>FONDO</t>
  </si>
  <si>
    <t>PARTICIPACIONES A MUNICIPIOS POR CUOTAS DE PEAJE</t>
  </si>
  <si>
    <t xml:space="preserve">    PARTICIPACIONES A MUNICIPIOS </t>
  </si>
  <si>
    <t xml:space="preserve">JOSE SIXTO VERDUZCO           </t>
  </si>
  <si>
    <t>(Pesos)</t>
  </si>
  <si>
    <t xml:space="preserve"> LA PIEDAD  (CAPUFE)</t>
  </si>
  <si>
    <t>IMP. ESP.</t>
  </si>
  <si>
    <t>FONDO DE</t>
  </si>
  <si>
    <t>IMP. SOBRE</t>
  </si>
  <si>
    <t>IMPUESTO</t>
  </si>
  <si>
    <t>IMP. A LA</t>
  </si>
  <si>
    <t>DE</t>
  </si>
  <si>
    <t>SOBRE</t>
  </si>
  <si>
    <t>COMP.</t>
  </si>
  <si>
    <t>LOT., RIFAS,</t>
  </si>
  <si>
    <t>VENTA  FINAL</t>
  </si>
  <si>
    <t>GENERAL</t>
  </si>
  <si>
    <t>FOMENTO</t>
  </si>
  <si>
    <t>PROD. Y</t>
  </si>
  <si>
    <t>DEL</t>
  </si>
  <si>
    <t>AUTOMOV.</t>
  </si>
  <si>
    <t>SORTEOS</t>
  </si>
  <si>
    <t>DE GASOL.</t>
  </si>
  <si>
    <t>MPAL.</t>
  </si>
  <si>
    <t>SERVICIOS</t>
  </si>
  <si>
    <t>I.S.A.N.</t>
  </si>
  <si>
    <t>NUEVOS</t>
  </si>
  <si>
    <t>Y CONC.</t>
  </si>
  <si>
    <t>Y DIESEL</t>
  </si>
  <si>
    <t>M  U  N  I  C  I  P  I  O  S</t>
  </si>
  <si>
    <t xml:space="preserve">ACUITZIO                      </t>
  </si>
  <si>
    <t xml:space="preserve">AGUILILLA                     </t>
  </si>
  <si>
    <t xml:space="preserve">ALVARO OBREGON                </t>
  </si>
  <si>
    <t xml:space="preserve">ANGAMACUTIRO                  </t>
  </si>
  <si>
    <t xml:space="preserve">ANGANGUEO                     </t>
  </si>
  <si>
    <t xml:space="preserve">APATZINGAN                    </t>
  </si>
  <si>
    <t xml:space="preserve">APORO                         </t>
  </si>
  <si>
    <t xml:space="preserve">AQUILA                        </t>
  </si>
  <si>
    <t xml:space="preserve">ARIO                          </t>
  </si>
  <si>
    <t xml:space="preserve">ARTEAGA                       </t>
  </si>
  <si>
    <t xml:space="preserve">BRISEÑAS                      </t>
  </si>
  <si>
    <t xml:space="preserve">BUENA VISTA                   </t>
  </si>
  <si>
    <t xml:space="preserve">CARACUARO                     </t>
  </si>
  <si>
    <t xml:space="preserve">COAHUAYANA                    </t>
  </si>
  <si>
    <t xml:space="preserve">COALCOMAN                     </t>
  </si>
  <si>
    <t xml:space="preserve">COENEO                        </t>
  </si>
  <si>
    <t xml:space="preserve">CONTEPEC                      </t>
  </si>
  <si>
    <t xml:space="preserve">COPANDARO                     </t>
  </si>
  <si>
    <t xml:space="preserve">COTIJA                        </t>
  </si>
  <si>
    <t xml:space="preserve">CUITZEO                       </t>
  </si>
  <si>
    <t xml:space="preserve">CHARAPAN                      </t>
  </si>
  <si>
    <t xml:space="preserve">CHARO                         </t>
  </si>
  <si>
    <t xml:space="preserve">CHAVINDA                      </t>
  </si>
  <si>
    <t xml:space="preserve">CHERAN                        </t>
  </si>
  <si>
    <t xml:space="preserve">CHILCHOTA                     </t>
  </si>
  <si>
    <t xml:space="preserve">CHINICUILA                    </t>
  </si>
  <si>
    <t xml:space="preserve">CHUCANDIRO                    </t>
  </si>
  <si>
    <t xml:space="preserve">CHURINTZIO                    </t>
  </si>
  <si>
    <t xml:space="preserve">CHURUMUCO                     </t>
  </si>
  <si>
    <t xml:space="preserve">ECUANDUREO                    </t>
  </si>
  <si>
    <t xml:space="preserve">EPITACIO HUERTA               </t>
  </si>
  <si>
    <t xml:space="preserve">ERONGARICUARO                 </t>
  </si>
  <si>
    <t xml:space="preserve">GABRIEL ZAMORA                </t>
  </si>
  <si>
    <t xml:space="preserve">HIDALGO                       </t>
  </si>
  <si>
    <t xml:space="preserve">LA HUACANA                    </t>
  </si>
  <si>
    <t xml:space="preserve">HUANDACAREO                   </t>
  </si>
  <si>
    <t xml:space="preserve">HUANIQUEO                     </t>
  </si>
  <si>
    <t xml:space="preserve">HUETAMO                       </t>
  </si>
  <si>
    <t xml:space="preserve">HUIRAMBA                      </t>
  </si>
  <si>
    <t xml:space="preserve">INDAPARAPEO                   </t>
  </si>
  <si>
    <t xml:space="preserve">IRIMBO                        </t>
  </si>
  <si>
    <t xml:space="preserve">IXTLAN                        </t>
  </si>
  <si>
    <t xml:space="preserve">JACONA                        </t>
  </si>
  <si>
    <t xml:space="preserve">JIMENEZ                       </t>
  </si>
  <si>
    <t xml:space="preserve">JIQUILPAN                     </t>
  </si>
  <si>
    <t xml:space="preserve">JUAREZ                        </t>
  </si>
  <si>
    <t xml:space="preserve">JUNGAPEO                      </t>
  </si>
  <si>
    <t xml:space="preserve">LAGUNILLAS                    </t>
  </si>
  <si>
    <t xml:space="preserve">MADERO                        </t>
  </si>
  <si>
    <t xml:space="preserve">MARAVATIO                     </t>
  </si>
  <si>
    <t xml:space="preserve">MARCOS CASTELLANOS            </t>
  </si>
  <si>
    <t xml:space="preserve">LAZARO CARDENAS               </t>
  </si>
  <si>
    <t xml:space="preserve">MORELIA                       </t>
  </si>
  <si>
    <t xml:space="preserve">MORELOS                       </t>
  </si>
  <si>
    <t xml:space="preserve">MUGICA                        </t>
  </si>
  <si>
    <t xml:space="preserve">NAHUATZEN                     </t>
  </si>
  <si>
    <t xml:space="preserve">NOCUPETARO                    </t>
  </si>
  <si>
    <t xml:space="preserve">NUEVO PARANGARICUTIRO         </t>
  </si>
  <si>
    <t xml:space="preserve">NUEVO URECHO                  </t>
  </si>
  <si>
    <t xml:space="preserve">NUMARAN                       </t>
  </si>
  <si>
    <t xml:space="preserve">OCAMPO                        </t>
  </si>
  <si>
    <t xml:space="preserve">PAJACUARAN                    </t>
  </si>
  <si>
    <t xml:space="preserve">PANINDICUARO                  </t>
  </si>
  <si>
    <t xml:space="preserve">PARACUARO                     </t>
  </si>
  <si>
    <t xml:space="preserve">PARACHO                       </t>
  </si>
  <si>
    <t xml:space="preserve">PATZCUARO                     </t>
  </si>
  <si>
    <t xml:space="preserve">PENJAMILLO                    </t>
  </si>
  <si>
    <t xml:space="preserve">PERIBAN                       </t>
  </si>
  <si>
    <t xml:space="preserve">LA PIEDAD                     </t>
  </si>
  <si>
    <t xml:space="preserve">PUREPERO                      </t>
  </si>
  <si>
    <t xml:space="preserve">PURUANDIRO                    </t>
  </si>
  <si>
    <t xml:space="preserve">QUERENDARO                    </t>
  </si>
  <si>
    <t xml:space="preserve">QUIROGA                       </t>
  </si>
  <si>
    <t xml:space="preserve">COJUMATLAN DE RÉGULES         </t>
  </si>
  <si>
    <t xml:space="preserve">LOS REYES                     </t>
  </si>
  <si>
    <t xml:space="preserve">SAHUAYO                       </t>
  </si>
  <si>
    <t xml:space="preserve">SAN LUCAS                     </t>
  </si>
  <si>
    <t xml:space="preserve">SANTA ANA MAYA                </t>
  </si>
  <si>
    <t xml:space="preserve">SALVADOR ESCALANTE            </t>
  </si>
  <si>
    <t xml:space="preserve">SENGUIO                       </t>
  </si>
  <si>
    <t xml:space="preserve">SUSUPUATO                     </t>
  </si>
  <si>
    <t xml:space="preserve">TACAMBARO                     </t>
  </si>
  <si>
    <t xml:space="preserve">TANCITARO                     </t>
  </si>
  <si>
    <t xml:space="preserve">TANGAMANDAPIO                 </t>
  </si>
  <si>
    <t xml:space="preserve">TANGANCICUARO                 </t>
  </si>
  <si>
    <t xml:space="preserve">TANHUATO                      </t>
  </si>
  <si>
    <t xml:space="preserve">TARETAN                       </t>
  </si>
  <si>
    <t xml:space="preserve">TARIMBARO                     </t>
  </si>
  <si>
    <t xml:space="preserve">TEPALCATEPEC                  </t>
  </si>
  <si>
    <t xml:space="preserve">TINGAMBATO                    </t>
  </si>
  <si>
    <t xml:space="preserve">TINGUINDIN                    </t>
  </si>
  <si>
    <t xml:space="preserve">TIQUICHEO DE N. ROMERO        </t>
  </si>
  <si>
    <t xml:space="preserve">TLALPUJAHUA                   </t>
  </si>
  <si>
    <t xml:space="preserve">TLAZAZALCA                    </t>
  </si>
  <si>
    <t xml:space="preserve">TOCUMBO                       </t>
  </si>
  <si>
    <t xml:space="preserve">TUMBISCATIO                   </t>
  </si>
  <si>
    <t xml:space="preserve">TURICATO                      </t>
  </si>
  <si>
    <t xml:space="preserve">TUXPAN                        </t>
  </si>
  <si>
    <t xml:space="preserve">TUZANTLA                      </t>
  </si>
  <si>
    <t xml:space="preserve">TZINTZUNTZAN                  </t>
  </si>
  <si>
    <t xml:space="preserve">TZITZIO                       </t>
  </si>
  <si>
    <t xml:space="preserve">URUAPAN                       </t>
  </si>
  <si>
    <t xml:space="preserve">VENUSTIANO CARRANZA           </t>
  </si>
  <si>
    <t xml:space="preserve">VILLAMAR                      </t>
  </si>
  <si>
    <t xml:space="preserve">VISTA HERMOSA                 </t>
  </si>
  <si>
    <t xml:space="preserve">YURECUARO                     </t>
  </si>
  <si>
    <t xml:space="preserve">ZACAPU                        </t>
  </si>
  <si>
    <t xml:space="preserve">ZAMORA                        </t>
  </si>
  <si>
    <t xml:space="preserve">ZINAPARO                      </t>
  </si>
  <si>
    <t xml:space="preserve">ZINAPECUARO                   </t>
  </si>
  <si>
    <t xml:space="preserve">ZIRACUARETIRO                 </t>
  </si>
  <si>
    <t xml:space="preserve">ZITACUARO                     </t>
  </si>
  <si>
    <t>ESTIMADA</t>
  </si>
  <si>
    <t>ISR</t>
  </si>
  <si>
    <t>1.- Se incluyen los pagos realizados a diversos municipios del Estado por concepto del Fondo ISR.</t>
  </si>
  <si>
    <t>(FEIEF)</t>
  </si>
  <si>
    <t>MUNICIPAL</t>
  </si>
  <si>
    <t>FISCALIZACIÓN</t>
  </si>
  <si>
    <t>Y RECAUDACIÓN</t>
  </si>
  <si>
    <t>FONDO DE INFRAESTRUCTURA SOCIAL MUNICIPAL ( FAISM-DF)</t>
  </si>
  <si>
    <t>FONDO PARA EL FORTALECIMIENTO DE LOS MUNICIPIOS ( FORTAMUN-DF )</t>
  </si>
  <si>
    <t>INCENTIVOS</t>
  </si>
  <si>
    <t>POR ENAJENAC.</t>
  </si>
  <si>
    <t>DE BIENES</t>
  </si>
  <si>
    <t>INMUEBLES</t>
  </si>
  <si>
    <t>ARANTEPACUA</t>
  </si>
  <si>
    <t>COMACHUEN</t>
  </si>
  <si>
    <t>PICHATARO</t>
  </si>
  <si>
    <t>C  O  M  U  N  I  D  A  D  E  S</t>
  </si>
  <si>
    <t>PARTICIPACIONES A COMUNIDADES INDIGENAS POR FONDO, PAGADAS</t>
  </si>
  <si>
    <t xml:space="preserve">NOTA: Esta tabla es de carácter informativo, ya que estos importes se encuentran incluidos en los municipios respectivos, </t>
  </si>
  <si>
    <t>IMP.A LA VTA.</t>
  </si>
  <si>
    <t>FINAL DE BEBIDAS</t>
  </si>
  <si>
    <t>CON CONTENIDO</t>
  </si>
  <si>
    <t>ALCOHÓLICO</t>
  </si>
  <si>
    <t>SANTIAGO AZAJO</t>
  </si>
  <si>
    <t>SAN FELIPE</t>
  </si>
  <si>
    <t>SANTA CRUZ TANACO</t>
  </si>
  <si>
    <t>SEVINA</t>
  </si>
  <si>
    <t>TURICUARO</t>
  </si>
  <si>
    <t>CHERAN-ATZICURIN</t>
  </si>
  <si>
    <t>SANTA FE DE LA LAGUNA</t>
  </si>
  <si>
    <t>TARECUATO</t>
  </si>
  <si>
    <t>LA CANTERA</t>
  </si>
  <si>
    <t>ANGAHUAN</t>
  </si>
  <si>
    <t>SAN ANGEL ZURUMUCAPIO</t>
  </si>
  <si>
    <t>CRESCENCIO MORALES</t>
  </si>
  <si>
    <t>DONACIANO OJEDA</t>
  </si>
  <si>
    <t>NOTAS:</t>
  </si>
  <si>
    <t>OCUMICHO</t>
  </si>
  <si>
    <t>SAN JUAN CARAPAN</t>
  </si>
  <si>
    <t>SAN BENITO DE PALERMO</t>
  </si>
  <si>
    <t xml:space="preserve"> </t>
  </si>
  <si>
    <t>SAN FRANCISCO PERIBAN</t>
  </si>
  <si>
    <t>EL COIRE</t>
  </si>
  <si>
    <t>JARÁCUARO</t>
  </si>
  <si>
    <t>SAN CRISTOBAL</t>
  </si>
  <si>
    <t>ISLA DE JANITZIO</t>
  </si>
  <si>
    <t>SANT FE DE LA LAGUNA</t>
  </si>
  <si>
    <t>JESUS DIAZ TSIRIO</t>
  </si>
  <si>
    <t xml:space="preserve">ZACÁN </t>
  </si>
  <si>
    <t>SICUICHO</t>
  </si>
  <si>
    <t>NUEVO. ZIROSTO</t>
  </si>
  <si>
    <t>SANANGEL ZURUMUCAPIO</t>
  </si>
  <si>
    <t>SAN FELIPE DE LOS HERREROS</t>
  </si>
  <si>
    <t>SANTA MARIA SEVINA</t>
  </si>
  <si>
    <t>CHERANATZICURIN</t>
  </si>
  <si>
    <t>SAN FRANCISCO PERIBÁN</t>
  </si>
  <si>
    <t>ZACÁN</t>
  </si>
  <si>
    <t>PARTICIPACIONES  AL SEGUNDO TRIMESTRE DEL AÑO 2024.</t>
  </si>
  <si>
    <t>GOBIERNO DEL ESTADO DE MICHOACÁN DE OCAMPO</t>
  </si>
  <si>
    <t>POR EL  PERÍODO  DEL 1o. DE ENERO AL 30 DE JUNIO DEL AÑO 2024.</t>
  </si>
  <si>
    <t>POR EL PERÍODO DEL 1o. DE ENERO AL 30 DE JUNIO DEL AÑO 2024.</t>
  </si>
  <si>
    <t>APORTACIÓN</t>
  </si>
  <si>
    <t>SAN MATEO AHUIRAN</t>
  </si>
  <si>
    <t>SAN MIGUEL POMACUARAN</t>
  </si>
  <si>
    <t>PAMATÁCUARO</t>
  </si>
  <si>
    <t>SAN ISIDRO</t>
  </si>
  <si>
    <t>CARPINTEROS</t>
  </si>
  <si>
    <t>NOMBRE DE LA COMUNIDAD</t>
  </si>
  <si>
    <t>PAMATACUARO</t>
  </si>
  <si>
    <t>PAGO A COMUNIDADES POR EL PERÍODO DEL 1o. DE ENERO AL 30 DE JUNIO DEL AÑO 2024.</t>
  </si>
  <si>
    <t>QUINCEO</t>
  </si>
  <si>
    <t>ISLA DE TECUENA</t>
  </si>
  <si>
    <t>ISLA TECUENA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</si>
</sst>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MS Serif"/>
      <family val="1"/>
    </font>
    <font>
      <b/>
      <sz val="6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0"/>
      <name val="Arial"/>
      <family val="2"/>
    </font>
    <font>
      <b/>
      <sz val="6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indexed="64"/>
      </bottom>
      <diagonal/>
    </border>
  </borders>
  <cellStyleXfs count="3">
    <xf numFmtId="37" fontId="0" fillId="0" borderId="0"/>
    <xf numFmtId="164" fontId="1" fillId="0" borderId="0" applyFont="0" applyFill="0" applyBorder="0" applyAlignment="0" applyProtection="0"/>
    <xf numFmtId="0" fontId="13" fillId="0" borderId="0"/>
  </cellStyleXfs>
  <cellXfs count="152">
    <xf numFmtId="37" fontId="0" fillId="0" borderId="0" xfId="0"/>
    <xf numFmtId="37" fontId="3" fillId="0" borderId="0" xfId="0" applyFont="1"/>
    <xf numFmtId="37" fontId="2" fillId="0" borderId="0" xfId="0" applyFont="1"/>
    <xf numFmtId="3" fontId="3" fillId="0" borderId="0" xfId="0" applyNumberFormat="1" applyFont="1"/>
    <xf numFmtId="37" fontId="9" fillId="0" borderId="0" xfId="0" applyFont="1"/>
    <xf numFmtId="37" fontId="3" fillId="2" borderId="0" xfId="0" applyFont="1" applyFill="1" applyBorder="1" applyAlignment="1">
      <alignment horizontal="centerContinuous"/>
    </xf>
    <xf numFmtId="37" fontId="3" fillId="2" borderId="1" xfId="0" applyFont="1" applyFill="1" applyBorder="1" applyAlignment="1">
      <alignment horizontal="centerContinuous"/>
    </xf>
    <xf numFmtId="37" fontId="3" fillId="2" borderId="0" xfId="0" applyFont="1" applyFill="1" applyBorder="1" applyAlignment="1" applyProtection="1">
      <alignment horizontal="centerContinuous"/>
    </xf>
    <xf numFmtId="37" fontId="8" fillId="2" borderId="0" xfId="0" applyFont="1" applyFill="1" applyBorder="1" applyAlignment="1" applyProtection="1">
      <alignment horizontal="centerContinuous"/>
    </xf>
    <xf numFmtId="37" fontId="0" fillId="0" borderId="0" xfId="0" applyFill="1" applyBorder="1"/>
    <xf numFmtId="37" fontId="0" fillId="0" borderId="0" xfId="0" applyBorder="1"/>
    <xf numFmtId="37" fontId="12" fillId="0" borderId="0" xfId="0" applyFont="1" applyAlignment="1" applyProtection="1">
      <alignment horizontal="centerContinuous"/>
    </xf>
    <xf numFmtId="37" fontId="2" fillId="0" borderId="0" xfId="0" applyFont="1" applyAlignment="1">
      <alignment horizontal="centerContinuous"/>
    </xf>
    <xf numFmtId="37" fontId="7" fillId="0" borderId="0" xfId="0" applyFont="1" applyAlignment="1" applyProtection="1">
      <alignment horizontal="centerContinuous"/>
    </xf>
    <xf numFmtId="37" fontId="2" fillId="2" borderId="0" xfId="0" applyFont="1" applyFill="1" applyBorder="1" applyAlignment="1">
      <alignment horizontal="centerContinuous"/>
    </xf>
    <xf numFmtId="37" fontId="2" fillId="2" borderId="1" xfId="0" applyFont="1" applyFill="1" applyBorder="1" applyAlignment="1">
      <alignment horizontal="centerContinuous"/>
    </xf>
    <xf numFmtId="37" fontId="0" fillId="0" borderId="0" xfId="0" applyBorder="1" applyAlignment="1">
      <alignment horizontal="center"/>
    </xf>
    <xf numFmtId="37" fontId="10" fillId="0" borderId="0" xfId="0" applyFont="1"/>
    <xf numFmtId="37" fontId="3" fillId="2" borderId="0" xfId="0" applyFont="1" applyFill="1" applyBorder="1" applyAlignment="1">
      <alignment horizontal="center"/>
    </xf>
    <xf numFmtId="37" fontId="0" fillId="0" borderId="2" xfId="0" applyBorder="1"/>
    <xf numFmtId="165" fontId="3" fillId="0" borderId="2" xfId="1" applyNumberFormat="1" applyFont="1" applyFill="1" applyBorder="1" applyAlignment="1">
      <alignment horizontal="right"/>
    </xf>
    <xf numFmtId="165" fontId="5" fillId="0" borderId="2" xfId="1" applyNumberFormat="1" applyFont="1" applyFill="1" applyBorder="1" applyAlignment="1">
      <alignment horizontal="right"/>
    </xf>
    <xf numFmtId="3" fontId="11" fillId="0" borderId="2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37" fontId="2" fillId="0" borderId="0" xfId="0" applyFont="1" applyFill="1"/>
    <xf numFmtId="37" fontId="4" fillId="0" borderId="0" xfId="0" applyNumberFormat="1" applyFont="1" applyBorder="1" applyAlignment="1">
      <alignment horizontal="center"/>
    </xf>
    <xf numFmtId="37" fontId="4" fillId="0" borderId="0" xfId="0" applyFont="1" applyBorder="1" applyAlignment="1">
      <alignment horizontal="center"/>
    </xf>
    <xf numFmtId="3" fontId="3" fillId="0" borderId="0" xfId="0" quotePrefix="1" applyNumberFormat="1" applyFont="1" applyAlignment="1">
      <alignment horizontal="left"/>
    </xf>
    <xf numFmtId="165" fontId="5" fillId="0" borderId="0" xfId="1" applyNumberFormat="1" applyFont="1" applyFill="1" applyBorder="1" applyAlignment="1">
      <alignment horizontal="right"/>
    </xf>
    <xf numFmtId="37" fontId="1" fillId="0" borderId="0" xfId="0" applyFont="1" applyAlignment="1">
      <alignment horizontal="centerContinuous"/>
    </xf>
    <xf numFmtId="37" fontId="1" fillId="0" borderId="0" xfId="0" applyFont="1"/>
    <xf numFmtId="37" fontId="0" fillId="0" borderId="0" xfId="0" applyAlignment="1">
      <alignment vertical="center"/>
    </xf>
    <xf numFmtId="37" fontId="6" fillId="2" borderId="0" xfId="0" applyFont="1" applyFill="1" applyBorder="1" applyAlignment="1">
      <alignment horizontal="center"/>
    </xf>
    <xf numFmtId="37" fontId="6" fillId="2" borderId="0" xfId="0" applyFont="1" applyFill="1" applyBorder="1" applyAlignment="1" applyProtection="1">
      <alignment horizontal="center"/>
    </xf>
    <xf numFmtId="37" fontId="0" fillId="2" borderId="0" xfId="0" applyFill="1" applyBorder="1"/>
    <xf numFmtId="37" fontId="2" fillId="0" borderId="0" xfId="0" applyFont="1" applyAlignment="1">
      <alignment vertical="center"/>
    </xf>
    <xf numFmtId="37" fontId="8" fillId="2" borderId="0" xfId="0" applyFont="1" applyFill="1" applyBorder="1" applyAlignment="1" applyProtection="1">
      <alignment horizontal="centerContinuous" vertical="center"/>
    </xf>
    <xf numFmtId="37" fontId="2" fillId="2" borderId="0" xfId="0" applyFont="1" applyFill="1" applyBorder="1" applyAlignment="1">
      <alignment horizontal="centerContinuous" vertical="center"/>
    </xf>
    <xf numFmtId="37" fontId="7" fillId="0" borderId="0" xfId="0" applyFont="1" applyAlignment="1" applyProtection="1">
      <alignment horizontal="centerContinuous" vertical="center"/>
    </xf>
    <xf numFmtId="37" fontId="1" fillId="2" borderId="1" xfId="0" applyFont="1" applyFill="1" applyBorder="1" applyAlignment="1">
      <alignment horizontal="centerContinuous"/>
    </xf>
    <xf numFmtId="37" fontId="12" fillId="0" borderId="0" xfId="0" applyFont="1"/>
    <xf numFmtId="37" fontId="3" fillId="3" borderId="3" xfId="0" applyFont="1" applyFill="1" applyBorder="1" applyAlignment="1" applyProtection="1">
      <alignment horizontal="left" indent="1"/>
    </xf>
    <xf numFmtId="165" fontId="3" fillId="3" borderId="3" xfId="1" applyNumberFormat="1" applyFont="1" applyFill="1" applyBorder="1" applyAlignment="1">
      <alignment horizontal="right"/>
    </xf>
    <xf numFmtId="165" fontId="3" fillId="3" borderId="4" xfId="1" applyNumberFormat="1" applyFont="1" applyFill="1" applyBorder="1" applyAlignment="1">
      <alignment horizontal="right"/>
    </xf>
    <xf numFmtId="164" fontId="3" fillId="3" borderId="4" xfId="1" applyFont="1" applyFill="1" applyBorder="1" applyAlignment="1"/>
    <xf numFmtId="37" fontId="3" fillId="3" borderId="5" xfId="0" applyFont="1" applyFill="1" applyBorder="1" applyAlignment="1" applyProtection="1">
      <alignment horizontal="left" indent="1"/>
    </xf>
    <xf numFmtId="165" fontId="3" fillId="3" borderId="5" xfId="1" applyNumberFormat="1" applyFont="1" applyFill="1" applyBorder="1" applyAlignment="1">
      <alignment horizontal="right"/>
    </xf>
    <xf numFmtId="165" fontId="3" fillId="3" borderId="0" xfId="1" applyNumberFormat="1" applyFont="1" applyFill="1" applyBorder="1" applyAlignment="1">
      <alignment horizontal="right"/>
    </xf>
    <xf numFmtId="37" fontId="3" fillId="2" borderId="1" xfId="0" applyFont="1" applyFill="1" applyBorder="1" applyAlignment="1">
      <alignment horizontal="center"/>
    </xf>
    <xf numFmtId="37" fontId="2" fillId="2" borderId="1" xfId="0" applyFont="1" applyFill="1" applyBorder="1" applyAlignment="1">
      <alignment horizontal="center"/>
    </xf>
    <xf numFmtId="37" fontId="3" fillId="2" borderId="0" xfId="0" applyFont="1" applyFill="1" applyBorder="1" applyAlignment="1" applyProtection="1">
      <alignment horizontal="center"/>
    </xf>
    <xf numFmtId="37" fontId="1" fillId="2" borderId="0" xfId="0" applyFont="1" applyFill="1" applyBorder="1" applyAlignment="1">
      <alignment horizontal="centerContinuous"/>
    </xf>
    <xf numFmtId="37" fontId="14" fillId="4" borderId="6" xfId="0" applyFont="1" applyFill="1" applyBorder="1" applyAlignment="1">
      <alignment horizontal="center" vertical="center"/>
    </xf>
    <xf numFmtId="37" fontId="14" fillId="4" borderId="7" xfId="0" applyFont="1" applyFill="1" applyBorder="1" applyAlignment="1">
      <alignment horizontal="center" vertical="center"/>
    </xf>
    <xf numFmtId="37" fontId="15" fillId="5" borderId="14" xfId="0" applyFont="1" applyFill="1" applyBorder="1" applyAlignment="1">
      <alignment wrapText="1"/>
    </xf>
    <xf numFmtId="37" fontId="16" fillId="5" borderId="14" xfId="0" applyFont="1" applyFill="1" applyBorder="1"/>
    <xf numFmtId="37" fontId="17" fillId="5" borderId="14" xfId="0" applyFont="1" applyFill="1" applyBorder="1"/>
    <xf numFmtId="39" fontId="17" fillId="5" borderId="14" xfId="0" applyNumberFormat="1" applyFont="1" applyFill="1" applyBorder="1" applyAlignment="1">
      <alignment horizontal="right"/>
    </xf>
    <xf numFmtId="37" fontId="18" fillId="0" borderId="15" xfId="0" applyFont="1" applyBorder="1" applyAlignment="1">
      <alignment wrapText="1"/>
    </xf>
    <xf numFmtId="37" fontId="16" fillId="0" borderId="16" xfId="0" applyFont="1" applyBorder="1"/>
    <xf numFmtId="37" fontId="16" fillId="0" borderId="17" xfId="0" applyFont="1" applyBorder="1"/>
    <xf numFmtId="39" fontId="16" fillId="0" borderId="16" xfId="0" applyNumberFormat="1" applyFont="1" applyBorder="1" applyAlignment="1">
      <alignment horizontal="right"/>
    </xf>
    <xf numFmtId="37" fontId="18" fillId="5" borderId="15" xfId="0" applyFont="1" applyFill="1" applyBorder="1" applyAlignment="1">
      <alignment horizontal="left" wrapText="1" indent="1"/>
    </xf>
    <xf numFmtId="37" fontId="16" fillId="5" borderId="18" xfId="0" applyNumberFormat="1" applyFont="1" applyFill="1" applyBorder="1" applyAlignment="1"/>
    <xf numFmtId="37" fontId="16" fillId="5" borderId="17" xfId="0" applyFont="1" applyFill="1" applyBorder="1"/>
    <xf numFmtId="39" fontId="16" fillId="5" borderId="16" xfId="0" applyNumberFormat="1" applyFont="1" applyFill="1" applyBorder="1" applyAlignment="1">
      <alignment horizontal="right"/>
    </xf>
    <xf numFmtId="37" fontId="15" fillId="0" borderId="15" xfId="0" applyFont="1" applyBorder="1" applyAlignment="1">
      <alignment horizontal="left" indent="1"/>
    </xf>
    <xf numFmtId="37" fontId="18" fillId="0" borderId="15" xfId="0" applyFont="1" applyBorder="1"/>
    <xf numFmtId="37" fontId="16" fillId="0" borderId="19" xfId="0" applyFont="1" applyBorder="1"/>
    <xf numFmtId="39" fontId="17" fillId="0" borderId="18" xfId="0" applyNumberFormat="1" applyFont="1" applyBorder="1" applyAlignment="1">
      <alignment horizontal="right"/>
    </xf>
    <xf numFmtId="37" fontId="18" fillId="5" borderId="15" xfId="0" applyFont="1" applyFill="1" applyBorder="1" applyAlignment="1">
      <alignment horizontal="left" indent="1"/>
    </xf>
    <xf numFmtId="37" fontId="16" fillId="5" borderId="16" xfId="0" applyNumberFormat="1" applyFont="1" applyFill="1" applyBorder="1" applyAlignment="1"/>
    <xf numFmtId="37" fontId="16" fillId="5" borderId="15" xfId="0" applyFont="1" applyFill="1" applyBorder="1"/>
    <xf numFmtId="37" fontId="18" fillId="0" borderId="15" xfId="0" applyFont="1" applyBorder="1" applyAlignment="1">
      <alignment horizontal="left" indent="1"/>
    </xf>
    <xf numFmtId="37" fontId="16" fillId="0" borderId="18" xfId="0" applyNumberFormat="1" applyFont="1" applyBorder="1" applyAlignment="1"/>
    <xf numFmtId="37" fontId="16" fillId="0" borderId="15" xfId="0" applyFont="1" applyBorder="1"/>
    <xf numFmtId="37" fontId="18" fillId="5" borderId="15" xfId="0" applyFont="1" applyFill="1" applyBorder="1"/>
    <xf numFmtId="37" fontId="19" fillId="5" borderId="15" xfId="0" applyFont="1" applyFill="1" applyBorder="1" applyAlignment="1">
      <alignment horizontal="left" indent="1"/>
    </xf>
    <xf numFmtId="37" fontId="17" fillId="5" borderId="20" xfId="0" applyFont="1" applyFill="1" applyBorder="1"/>
    <xf numFmtId="39" fontId="17" fillId="5" borderId="21" xfId="0" applyNumberFormat="1" applyFont="1" applyFill="1" applyBorder="1" applyAlignment="1">
      <alignment horizontal="right"/>
    </xf>
    <xf numFmtId="37" fontId="18" fillId="0" borderId="19" xfId="0" applyFont="1" applyBorder="1"/>
    <xf numFmtId="39" fontId="16" fillId="0" borderId="18" xfId="0" applyNumberFormat="1" applyFont="1" applyBorder="1" applyAlignment="1">
      <alignment horizontal="right"/>
    </xf>
    <xf numFmtId="37" fontId="20" fillId="6" borderId="6" xfId="0" applyFont="1" applyFill="1" applyBorder="1" applyAlignment="1">
      <alignment horizontal="center" vertical="center" wrapText="1"/>
    </xf>
    <xf numFmtId="37" fontId="20" fillId="6" borderId="5" xfId="0" applyFont="1" applyFill="1" applyBorder="1" applyAlignment="1">
      <alignment horizontal="center" vertical="center"/>
    </xf>
    <xf numFmtId="37" fontId="20" fillId="6" borderId="8" xfId="0" applyFont="1" applyFill="1" applyBorder="1" applyAlignment="1">
      <alignment horizontal="center" vertical="center"/>
    </xf>
    <xf numFmtId="37" fontId="3" fillId="0" borderId="9" xfId="0" applyFont="1" applyFill="1" applyBorder="1" applyAlignment="1" applyProtection="1">
      <alignment horizontal="left" indent="1"/>
    </xf>
    <xf numFmtId="165" fontId="3" fillId="0" borderId="9" xfId="1" applyNumberFormat="1" applyFont="1" applyFill="1" applyBorder="1" applyAlignment="1">
      <alignment horizontal="right"/>
    </xf>
    <xf numFmtId="164" fontId="3" fillId="0" borderId="10" xfId="1" applyFont="1" applyFill="1" applyBorder="1" applyAlignment="1"/>
    <xf numFmtId="37" fontId="3" fillId="0" borderId="3" xfId="0" applyFont="1" applyFill="1" applyBorder="1" applyAlignment="1" applyProtection="1">
      <alignment horizontal="left" indent="1"/>
    </xf>
    <xf numFmtId="165" fontId="3" fillId="0" borderId="3" xfId="1" applyNumberFormat="1" applyFont="1" applyFill="1" applyBorder="1" applyAlignment="1">
      <alignment horizontal="right"/>
    </xf>
    <xf numFmtId="164" fontId="3" fillId="0" borderId="4" xfId="1" applyFont="1" applyFill="1" applyBorder="1" applyAlignment="1"/>
    <xf numFmtId="37" fontId="3" fillId="0" borderId="5" xfId="0" applyFont="1" applyFill="1" applyBorder="1" applyAlignment="1" applyProtection="1">
      <alignment horizontal="left" indent="1"/>
    </xf>
    <xf numFmtId="165" fontId="3" fillId="0" borderId="5" xfId="1" applyNumberFormat="1" applyFont="1" applyFill="1" applyBorder="1" applyAlignment="1">
      <alignment horizontal="right"/>
    </xf>
    <xf numFmtId="164" fontId="3" fillId="0" borderId="11" xfId="1" applyFont="1" applyFill="1" applyBorder="1" applyAlignment="1"/>
    <xf numFmtId="165" fontId="3" fillId="0" borderId="4" xfId="1" applyNumberFormat="1" applyFont="1" applyFill="1" applyBorder="1" applyAlignment="1">
      <alignment horizontal="right"/>
    </xf>
    <xf numFmtId="37" fontId="5" fillId="0" borderId="3" xfId="0" applyFont="1" applyFill="1" applyBorder="1" applyAlignment="1" applyProtection="1">
      <alignment horizontal="left" indent="1"/>
    </xf>
    <xf numFmtId="165" fontId="5" fillId="0" borderId="3" xfId="1" applyNumberFormat="1" applyFont="1" applyFill="1" applyBorder="1" applyAlignment="1">
      <alignment horizontal="right"/>
    </xf>
    <xf numFmtId="164" fontId="5" fillId="0" borderId="4" xfId="1" applyFont="1" applyFill="1" applyBorder="1" applyAlignment="1"/>
    <xf numFmtId="165" fontId="3" fillId="0" borderId="11" xfId="1" applyNumberFormat="1" applyFont="1" applyFill="1" applyBorder="1" applyAlignment="1">
      <alignment horizontal="right"/>
    </xf>
    <xf numFmtId="37" fontId="21" fillId="6" borderId="9" xfId="0" applyFont="1" applyFill="1" applyBorder="1"/>
    <xf numFmtId="37" fontId="21" fillId="6" borderId="10" xfId="0" applyNumberFormat="1" applyFont="1" applyFill="1" applyBorder="1" applyAlignment="1" applyProtection="1">
      <alignment horizontal="center" vertical="center"/>
    </xf>
    <xf numFmtId="37" fontId="21" fillId="6" borderId="9" xfId="0" applyFont="1" applyFill="1" applyBorder="1" applyAlignment="1">
      <alignment horizontal="center" vertical="center"/>
    </xf>
    <xf numFmtId="37" fontId="21" fillId="6" borderId="5" xfId="0" quotePrefix="1" applyFont="1" applyFill="1" applyBorder="1" applyAlignment="1" applyProtection="1">
      <alignment horizontal="center" vertical="top"/>
    </xf>
    <xf numFmtId="37" fontId="21" fillId="6" borderId="11" xfId="0" applyNumberFormat="1" applyFont="1" applyFill="1" applyBorder="1" applyAlignment="1" applyProtection="1">
      <alignment horizontal="center" vertical="center"/>
    </xf>
    <xf numFmtId="37" fontId="21" fillId="6" borderId="5" xfId="0" applyNumberFormat="1" applyFont="1" applyFill="1" applyBorder="1" applyAlignment="1" applyProtection="1">
      <alignment horizontal="center" vertical="center"/>
    </xf>
    <xf numFmtId="37" fontId="14" fillId="6" borderId="10" xfId="0" applyNumberFormat="1" applyFont="1" applyFill="1" applyBorder="1" applyAlignment="1" applyProtection="1">
      <alignment horizontal="center" vertical="center"/>
    </xf>
    <xf numFmtId="37" fontId="14" fillId="6" borderId="9" xfId="0" applyFont="1" applyFill="1" applyBorder="1" applyAlignment="1">
      <alignment horizontal="center" vertical="center"/>
    </xf>
    <xf numFmtId="37" fontId="14" fillId="6" borderId="11" xfId="0" applyNumberFormat="1" applyFont="1" applyFill="1" applyBorder="1" applyAlignment="1" applyProtection="1">
      <alignment horizontal="center" vertical="center"/>
    </xf>
    <xf numFmtId="37" fontId="14" fillId="6" borderId="5" xfId="0" applyNumberFormat="1" applyFont="1" applyFill="1" applyBorder="1" applyAlignment="1" applyProtection="1">
      <alignment horizontal="center" vertical="center"/>
    </xf>
    <xf numFmtId="165" fontId="5" fillId="0" borderId="5" xfId="1" applyNumberFormat="1" applyFont="1" applyFill="1" applyBorder="1" applyAlignment="1">
      <alignment horizontal="right"/>
    </xf>
    <xf numFmtId="37" fontId="21" fillId="6" borderId="12" xfId="0" applyFont="1" applyFill="1" applyBorder="1" applyAlignment="1" applyProtection="1">
      <alignment horizontal="center" vertical="center"/>
    </xf>
    <xf numFmtId="37" fontId="21" fillId="6" borderId="12" xfId="0" applyFont="1" applyFill="1" applyBorder="1" applyAlignment="1">
      <alignment horizontal="center" vertical="center"/>
    </xf>
    <xf numFmtId="37" fontId="21" fillId="6" borderId="2" xfId="0" applyFont="1" applyFill="1" applyBorder="1" applyAlignment="1" applyProtection="1">
      <alignment horizontal="center" vertical="center"/>
    </xf>
    <xf numFmtId="37" fontId="21" fillId="6" borderId="2" xfId="0" applyFont="1" applyFill="1" applyBorder="1" applyAlignment="1">
      <alignment horizontal="center" vertical="center"/>
    </xf>
    <xf numFmtId="37" fontId="21" fillId="6" borderId="5" xfId="0" applyFont="1" applyFill="1" applyBorder="1" applyAlignment="1" applyProtection="1">
      <alignment horizontal="center" vertical="center"/>
    </xf>
    <xf numFmtId="37" fontId="21" fillId="6" borderId="5" xfId="0" applyFont="1" applyFill="1" applyBorder="1" applyAlignment="1">
      <alignment horizontal="center" vertical="center"/>
    </xf>
    <xf numFmtId="165" fontId="3" fillId="0" borderId="10" xfId="1" applyNumberFormat="1" applyFont="1" applyFill="1" applyBorder="1" applyAlignment="1">
      <alignment horizontal="right"/>
    </xf>
    <xf numFmtId="37" fontId="3" fillId="0" borderId="9" xfId="0" applyFont="1" applyFill="1" applyBorder="1"/>
    <xf numFmtId="37" fontId="3" fillId="3" borderId="9" xfId="0" applyFont="1" applyFill="1" applyBorder="1"/>
    <xf numFmtId="37" fontId="3" fillId="0" borderId="5" xfId="0" applyFont="1" applyFill="1" applyBorder="1"/>
    <xf numFmtId="165" fontId="3" fillId="0" borderId="0" xfId="1" applyNumberFormat="1" applyFont="1" applyFill="1" applyBorder="1" applyAlignment="1">
      <alignment horizontal="right"/>
    </xf>
    <xf numFmtId="37" fontId="3" fillId="0" borderId="3" xfId="0" applyFont="1" applyFill="1" applyBorder="1"/>
    <xf numFmtId="4" fontId="3" fillId="0" borderId="3" xfId="1" applyNumberFormat="1" applyFont="1" applyFill="1" applyBorder="1" applyAlignment="1">
      <alignment horizontal="right"/>
    </xf>
    <xf numFmtId="4" fontId="3" fillId="0" borderId="4" xfId="1" applyNumberFormat="1" applyFont="1" applyFill="1" applyBorder="1" applyAlignment="1">
      <alignment horizontal="right"/>
    </xf>
    <xf numFmtId="4" fontId="3" fillId="0" borderId="0" xfId="1" applyNumberFormat="1" applyFont="1" applyFill="1" applyBorder="1" applyAlignment="1">
      <alignment horizontal="right"/>
    </xf>
    <xf numFmtId="4" fontId="3" fillId="3" borderId="3" xfId="1" applyNumberFormat="1" applyFont="1" applyFill="1" applyBorder="1" applyAlignment="1">
      <alignment horizontal="right"/>
    </xf>
    <xf numFmtId="4" fontId="3" fillId="3" borderId="4" xfId="1" applyNumberFormat="1" applyFont="1" applyFill="1" applyBorder="1" applyAlignment="1">
      <alignment horizontal="right"/>
    </xf>
    <xf numFmtId="4" fontId="3" fillId="3" borderId="0" xfId="1" applyNumberFormat="1" applyFont="1" applyFill="1" applyBorder="1" applyAlignment="1">
      <alignment horizontal="right"/>
    </xf>
    <xf numFmtId="4" fontId="5" fillId="0" borderId="3" xfId="1" applyNumberFormat="1" applyFont="1" applyFill="1" applyBorder="1" applyAlignment="1">
      <alignment horizontal="right"/>
    </xf>
    <xf numFmtId="37" fontId="5" fillId="0" borderId="5" xfId="0" applyFont="1" applyFill="1" applyBorder="1" applyAlignment="1" applyProtection="1">
      <alignment horizontal="left" indent="1"/>
    </xf>
    <xf numFmtId="37" fontId="3" fillId="0" borderId="13" xfId="0" applyFont="1" applyFill="1" applyBorder="1" applyAlignment="1" applyProtection="1">
      <alignment horizontal="left" indent="1"/>
    </xf>
    <xf numFmtId="165" fontId="3" fillId="0" borderId="13" xfId="1" applyNumberFormat="1" applyFont="1" applyFill="1" applyBorder="1" applyAlignment="1">
      <alignment horizontal="right"/>
    </xf>
    <xf numFmtId="164" fontId="3" fillId="0" borderId="13" xfId="1" applyFont="1" applyFill="1" applyBorder="1" applyAlignment="1"/>
    <xf numFmtId="37" fontId="21" fillId="6" borderId="5" xfId="0" applyFont="1" applyFill="1" applyBorder="1" applyAlignment="1" applyProtection="1">
      <alignment horizontal="center" vertical="center"/>
    </xf>
    <xf numFmtId="37" fontId="9" fillId="0" borderId="0" xfId="0" applyFont="1" applyAlignment="1">
      <alignment horizontal="center"/>
    </xf>
    <xf numFmtId="37" fontId="3" fillId="2" borderId="0" xfId="0" applyFont="1" applyFill="1" applyBorder="1" applyAlignment="1">
      <alignment horizontal="center"/>
    </xf>
    <xf numFmtId="37" fontId="20" fillId="6" borderId="9" xfId="0" applyFont="1" applyFill="1" applyBorder="1" applyAlignment="1" applyProtection="1">
      <alignment horizontal="center" vertical="center"/>
    </xf>
    <xf numFmtId="37" fontId="20" fillId="6" borderId="5" xfId="0" applyFont="1" applyFill="1" applyBorder="1" applyAlignment="1" applyProtection="1">
      <alignment horizontal="center" vertical="center"/>
    </xf>
    <xf numFmtId="37" fontId="8" fillId="2" borderId="0" xfId="0" applyFont="1" applyFill="1" applyBorder="1" applyAlignment="1" applyProtection="1">
      <alignment horizontal="center" vertical="center"/>
    </xf>
    <xf numFmtId="37" fontId="7" fillId="0" borderId="0" xfId="0" applyFont="1" applyAlignment="1" applyProtection="1">
      <alignment horizontal="center"/>
    </xf>
    <xf numFmtId="37" fontId="3" fillId="2" borderId="0" xfId="0" applyFont="1" applyFill="1" applyBorder="1" applyAlignment="1">
      <alignment horizontal="center" vertical="center"/>
    </xf>
    <xf numFmtId="37" fontId="8" fillId="2" borderId="0" xfId="0" applyFont="1" applyFill="1" applyBorder="1" applyAlignment="1" applyProtection="1">
      <alignment horizontal="center"/>
    </xf>
    <xf numFmtId="37" fontId="14" fillId="6" borderId="9" xfId="0" quotePrefix="1" applyFont="1" applyFill="1" applyBorder="1" applyAlignment="1" applyProtection="1">
      <alignment horizontal="center" vertical="center"/>
    </xf>
    <xf numFmtId="37" fontId="14" fillId="6" borderId="5" xfId="0" quotePrefix="1" applyFont="1" applyFill="1" applyBorder="1" applyAlignment="1" applyProtection="1">
      <alignment horizontal="center" vertical="center"/>
    </xf>
    <xf numFmtId="37" fontId="21" fillId="6" borderId="9" xfId="0" applyFont="1" applyFill="1" applyBorder="1" applyAlignment="1">
      <alignment horizontal="center" vertical="center" wrapText="1"/>
    </xf>
    <xf numFmtId="37" fontId="21" fillId="6" borderId="3" xfId="0" applyFont="1" applyFill="1" applyBorder="1" applyAlignment="1">
      <alignment horizontal="center" vertical="center" wrapText="1"/>
    </xf>
    <xf numFmtId="37" fontId="21" fillId="6" borderId="5" xfId="0" applyFont="1" applyFill="1" applyBorder="1" applyAlignment="1">
      <alignment horizontal="center" vertical="center" wrapText="1"/>
    </xf>
    <xf numFmtId="37" fontId="21" fillId="6" borderId="9" xfId="0" applyFont="1" applyFill="1" applyBorder="1" applyAlignment="1" applyProtection="1">
      <alignment horizontal="center" vertical="center"/>
    </xf>
    <xf numFmtId="37" fontId="21" fillId="6" borderId="3" xfId="0" applyFont="1" applyFill="1" applyBorder="1" applyAlignment="1" applyProtection="1">
      <alignment horizontal="center" vertical="center"/>
    </xf>
    <xf numFmtId="37" fontId="21" fillId="6" borderId="5" xfId="0" applyFont="1" applyFill="1" applyBorder="1" applyAlignment="1" applyProtection="1">
      <alignment horizontal="center" vertical="center"/>
    </xf>
    <xf numFmtId="37" fontId="21" fillId="6" borderId="9" xfId="0" quotePrefix="1" applyFont="1" applyFill="1" applyBorder="1" applyAlignment="1" applyProtection="1">
      <alignment horizontal="center" vertical="center"/>
    </xf>
    <xf numFmtId="37" fontId="21" fillId="6" borderId="5" xfId="0" quotePrefix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7FBA0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68D494"/>
      <rgbColor rgb="00CC99FF"/>
      <rgbColor rgb="00DBEFD9"/>
      <rgbColor rgb="003366FF"/>
      <rgbColor rgb="0033CCCC"/>
      <rgbColor rgb="00FFFFCC"/>
      <rgbColor rgb="00BBE0B8"/>
      <rgbColor rgb="00996633"/>
      <rgbColor rgb="00996666"/>
      <rgbColor rgb="00666699"/>
      <rgbColor rgb="00969696"/>
      <rgbColor rgb="00FCD116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view="pageBreakPreview" zoomScale="60" zoomScaleNormal="100" workbookViewId="0">
      <selection activeCell="A33" sqref="A33"/>
    </sheetView>
  </sheetViews>
  <sheetFormatPr baseColWidth="10" defaultColWidth="9.140625" defaultRowHeight="12.75" x14ac:dyDescent="0.2"/>
  <cols>
    <col min="1" max="1" width="56" customWidth="1"/>
    <col min="2" max="2" width="14.28515625" customWidth="1"/>
    <col min="3" max="3" width="17" bestFit="1" customWidth="1"/>
    <col min="4" max="4" width="13.7109375" bestFit="1" customWidth="1"/>
    <col min="5" max="256" width="11.42578125" customWidth="1"/>
  </cols>
  <sheetData>
    <row r="1" spans="1:5" ht="15.75" x14ac:dyDescent="0.25">
      <c r="A1" s="13" t="s">
        <v>340</v>
      </c>
      <c r="B1" s="12"/>
      <c r="C1" s="12"/>
      <c r="D1" s="12"/>
      <c r="E1" s="12"/>
    </row>
    <row r="2" spans="1:5" x14ac:dyDescent="0.2">
      <c r="A2" s="8" t="s">
        <v>137</v>
      </c>
      <c r="B2" s="14"/>
      <c r="C2" s="14"/>
      <c r="D2" s="14"/>
      <c r="E2" s="14"/>
    </row>
    <row r="3" spans="1:5" x14ac:dyDescent="0.2">
      <c r="A3" s="8" t="s">
        <v>341</v>
      </c>
      <c r="B3" s="14"/>
      <c r="C3" s="14"/>
      <c r="D3" s="14"/>
      <c r="E3" s="14"/>
    </row>
    <row r="4" spans="1:5" x14ac:dyDescent="0.2">
      <c r="A4" s="5" t="s">
        <v>4</v>
      </c>
      <c r="B4" s="14"/>
      <c r="C4" s="14"/>
      <c r="D4" s="14"/>
      <c r="E4" s="14"/>
    </row>
    <row r="5" spans="1:5" ht="12" customHeight="1" x14ac:dyDescent="0.2">
      <c r="A5" s="52" t="s">
        <v>140</v>
      </c>
      <c r="B5" s="52"/>
      <c r="C5" s="52" t="s">
        <v>134</v>
      </c>
      <c r="D5" s="53" t="s">
        <v>135</v>
      </c>
    </row>
    <row r="6" spans="1:5" hidden="1" x14ac:dyDescent="0.2">
      <c r="A6" s="32"/>
      <c r="B6" s="32"/>
      <c r="C6" s="33"/>
      <c r="D6" s="34"/>
    </row>
    <row r="7" spans="1:5" x14ac:dyDescent="0.2">
      <c r="A7" s="54" t="s">
        <v>138</v>
      </c>
      <c r="B7" s="55"/>
      <c r="C7" s="56">
        <f>SUM(B8:B9)</f>
        <v>5318555362.8400002</v>
      </c>
      <c r="D7" s="57">
        <f>C7/$C$15*100</f>
        <v>58.411076724693288</v>
      </c>
    </row>
    <row r="8" spans="1:5" ht="25.5" customHeight="1" x14ac:dyDescent="0.2">
      <c r="A8" s="58" t="s">
        <v>142</v>
      </c>
      <c r="B8" s="59">
        <f>+'PARTS. FED.MPIOS. 2024.'!C146</f>
        <v>5317994901.3199997</v>
      </c>
      <c r="C8" s="60"/>
      <c r="D8" s="61">
        <f>B8/$C$15*100</f>
        <v>58.404921451576321</v>
      </c>
    </row>
    <row r="9" spans="1:5" x14ac:dyDescent="0.2">
      <c r="A9" s="62" t="s">
        <v>141</v>
      </c>
      <c r="B9" s="63">
        <f>+'PARTS. FED.MPIOS. 2024.'!C147</f>
        <v>560461.52</v>
      </c>
      <c r="C9" s="64"/>
      <c r="D9" s="65">
        <f>B9/$C$15*100</f>
        <v>6.1552731169610773E-3</v>
      </c>
    </row>
    <row r="10" spans="1:5" ht="31.5" customHeight="1" x14ac:dyDescent="0.2">
      <c r="A10" s="66" t="s">
        <v>139</v>
      </c>
      <c r="B10" s="67"/>
      <c r="C10" s="68">
        <f>SUM(B11:B12)</f>
        <v>3786832966</v>
      </c>
      <c r="D10" s="69">
        <f>C10/$C$15*100</f>
        <v>41.588923275306719</v>
      </c>
    </row>
    <row r="11" spans="1:5" x14ac:dyDescent="0.2">
      <c r="A11" s="70" t="s">
        <v>289</v>
      </c>
      <c r="B11" s="71">
        <f>+'FAISM 2024.'!C146</f>
        <v>1927722174</v>
      </c>
      <c r="C11" s="72"/>
      <c r="D11" s="65">
        <f>B11/$C$15*100</f>
        <v>21.171224162886265</v>
      </c>
    </row>
    <row r="12" spans="1:5" x14ac:dyDescent="0.2">
      <c r="A12" s="73" t="s">
        <v>290</v>
      </c>
      <c r="B12" s="74">
        <f>+'FORTAMUN 2024.'!C151</f>
        <v>1859110792</v>
      </c>
      <c r="C12" s="75"/>
      <c r="D12" s="61">
        <f>B12/$C$15*100</f>
        <v>20.417699112420451</v>
      </c>
    </row>
    <row r="13" spans="1:5" x14ac:dyDescent="0.2">
      <c r="A13" s="70"/>
      <c r="B13" s="76"/>
      <c r="C13" s="72"/>
      <c r="D13" s="65"/>
    </row>
    <row r="14" spans="1:5" x14ac:dyDescent="0.2">
      <c r="A14" s="67"/>
      <c r="B14" s="67"/>
      <c r="C14" s="75"/>
      <c r="D14" s="61"/>
    </row>
    <row r="15" spans="1:5" ht="13.5" thickBot="1" x14ac:dyDescent="0.25">
      <c r="A15" s="77" t="s">
        <v>136</v>
      </c>
      <c r="B15" s="76"/>
      <c r="C15" s="78">
        <f>SUM(C7:C10)</f>
        <v>9105388328.8400002</v>
      </c>
      <c r="D15" s="79">
        <f>SUM(D8:D10)</f>
        <v>100</v>
      </c>
    </row>
    <row r="16" spans="1:5" ht="13.5" thickTop="1" x14ac:dyDescent="0.2">
      <c r="A16" s="80"/>
      <c r="B16" s="80"/>
      <c r="C16" s="68"/>
      <c r="D16" s="81"/>
    </row>
  </sheetData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168"/>
  <sheetViews>
    <sheetView showGridLines="0" view="pageBreakPreview" topLeftCell="A113" zoomScale="60" zoomScaleNormal="100" workbookViewId="0">
      <selection activeCell="G13" sqref="G13"/>
    </sheetView>
  </sheetViews>
  <sheetFormatPr baseColWidth="10" defaultColWidth="8.42578125" defaultRowHeight="12.75" x14ac:dyDescent="0.2"/>
  <cols>
    <col min="1" max="1" width="23.28515625" style="4" customWidth="1"/>
    <col min="2" max="2" width="17.42578125" customWidth="1"/>
    <col min="3" max="3" width="19" customWidth="1"/>
    <col min="4" max="4" width="21" style="17" customWidth="1"/>
    <col min="5" max="5" width="14.5703125" style="17" customWidth="1"/>
    <col min="6" max="6" width="15.85546875" customWidth="1"/>
    <col min="7" max="7" width="19.42578125" customWidth="1"/>
    <col min="8" max="8" width="15.5703125" customWidth="1"/>
  </cols>
  <sheetData>
    <row r="1" spans="1:8" ht="12" customHeight="1" x14ac:dyDescent="0.2">
      <c r="A1" s="11"/>
      <c r="B1" s="12"/>
      <c r="C1" s="12"/>
      <c r="D1" s="12"/>
      <c r="E1" s="12"/>
    </row>
    <row r="2" spans="1:8" ht="13.5" customHeight="1" x14ac:dyDescent="0.25">
      <c r="A2" s="13" t="s">
        <v>340</v>
      </c>
      <c r="B2" s="12"/>
      <c r="C2" s="12"/>
      <c r="D2" s="12"/>
      <c r="E2" s="12"/>
    </row>
    <row r="3" spans="1:8" s="2" customFormat="1" ht="16.5" customHeight="1" x14ac:dyDescent="0.2">
      <c r="A3" s="36" t="s">
        <v>3</v>
      </c>
      <c r="B3" s="14"/>
      <c r="C3" s="14"/>
      <c r="D3" s="14"/>
      <c r="E3" s="14"/>
    </row>
    <row r="4" spans="1:8" ht="16.149999999999999" customHeight="1" x14ac:dyDescent="0.2">
      <c r="A4" s="36" t="s">
        <v>341</v>
      </c>
      <c r="B4" s="14"/>
      <c r="C4" s="14"/>
      <c r="D4" s="14"/>
      <c r="E4" s="14"/>
    </row>
    <row r="5" spans="1:8" x14ac:dyDescent="0.2">
      <c r="A5" s="135" t="s">
        <v>144</v>
      </c>
      <c r="B5" s="135"/>
      <c r="C5" s="135"/>
      <c r="D5" s="135"/>
      <c r="E5" s="135"/>
    </row>
    <row r="6" spans="1:8" ht="6" customHeight="1" x14ac:dyDescent="0.2">
      <c r="A6" s="6"/>
      <c r="B6" s="15"/>
      <c r="C6" s="15"/>
      <c r="D6" s="15"/>
      <c r="E6" s="15"/>
    </row>
    <row r="7" spans="1:8" ht="39.75" customHeight="1" x14ac:dyDescent="0.2">
      <c r="A7" s="136" t="s">
        <v>5</v>
      </c>
      <c r="B7" s="82" t="s">
        <v>339</v>
      </c>
      <c r="C7" s="84"/>
      <c r="D7" s="82" t="s">
        <v>129</v>
      </c>
      <c r="E7" s="84"/>
      <c r="F7" s="22"/>
      <c r="G7" s="23"/>
      <c r="H7" s="10"/>
    </row>
    <row r="8" spans="1:8" ht="16.5" customHeight="1" x14ac:dyDescent="0.2">
      <c r="A8" s="137"/>
      <c r="B8" s="83" t="s">
        <v>6</v>
      </c>
      <c r="C8" s="83" t="s">
        <v>7</v>
      </c>
      <c r="D8" s="83" t="s">
        <v>0</v>
      </c>
      <c r="E8" s="83" t="s">
        <v>1</v>
      </c>
      <c r="F8" s="22"/>
      <c r="G8" s="23"/>
      <c r="H8" s="10"/>
    </row>
    <row r="9" spans="1:8" s="10" customFormat="1" ht="12" hidden="1" customHeight="1" x14ac:dyDescent="0.2">
      <c r="A9" s="7"/>
      <c r="B9" s="5"/>
      <c r="C9" s="5"/>
      <c r="D9" s="5"/>
      <c r="E9" s="5"/>
      <c r="F9" s="16"/>
      <c r="G9" s="16"/>
    </row>
    <row r="10" spans="1:8" ht="17.25" customHeight="1" x14ac:dyDescent="0.2">
      <c r="A10" s="85" t="s">
        <v>8</v>
      </c>
      <c r="B10" s="86">
        <v>18754044.633698963</v>
      </c>
      <c r="C10" s="86">
        <v>19269591.179999996</v>
      </c>
      <c r="D10" s="86">
        <f>C10-B10</f>
        <v>515546.54630103335</v>
      </c>
      <c r="E10" s="87">
        <f t="shared" ref="E10:E47" si="0">D10/B10*100</f>
        <v>2.7489885855057246</v>
      </c>
      <c r="F10" s="3"/>
      <c r="G10" s="3"/>
    </row>
    <row r="11" spans="1:8" ht="15" customHeight="1" x14ac:dyDescent="0.2">
      <c r="A11" s="41" t="s">
        <v>9</v>
      </c>
      <c r="B11" s="42">
        <v>37982618.693815164</v>
      </c>
      <c r="C11" s="42">
        <v>40890599.270000003</v>
      </c>
      <c r="D11" s="42">
        <f>C11-B11</f>
        <v>2907980.576184839</v>
      </c>
      <c r="E11" s="44">
        <f t="shared" si="0"/>
        <v>7.6560823771172872</v>
      </c>
      <c r="F11" s="3"/>
      <c r="G11" s="3"/>
    </row>
    <row r="12" spans="1:8" ht="17.25" customHeight="1" x14ac:dyDescent="0.2">
      <c r="A12" s="85" t="s">
        <v>10</v>
      </c>
      <c r="B12" s="86">
        <v>29677846.029271111</v>
      </c>
      <c r="C12" s="86">
        <v>30255173.719999999</v>
      </c>
      <c r="D12" s="86">
        <f t="shared" ref="D12:D47" si="1">C12-B12</f>
        <v>577327.69072888792</v>
      </c>
      <c r="E12" s="87">
        <f t="shared" si="0"/>
        <v>1.9453153377757686</v>
      </c>
      <c r="F12" s="3"/>
      <c r="G12" s="3"/>
    </row>
    <row r="13" spans="1:8" ht="15" customHeight="1" x14ac:dyDescent="0.2">
      <c r="A13" s="41" t="s">
        <v>11</v>
      </c>
      <c r="B13" s="42">
        <v>19972009.540018581</v>
      </c>
      <c r="C13" s="42">
        <v>20639955.559999999</v>
      </c>
      <c r="D13" s="42">
        <f t="shared" si="1"/>
        <v>667946.0199814178</v>
      </c>
      <c r="E13" s="44">
        <f t="shared" si="0"/>
        <v>3.3444106795714879</v>
      </c>
      <c r="F13" s="3"/>
      <c r="G13" s="3"/>
    </row>
    <row r="14" spans="1:8" ht="17.25" customHeight="1" x14ac:dyDescent="0.2">
      <c r="A14" s="85" t="s">
        <v>12</v>
      </c>
      <c r="B14" s="86">
        <v>18279211.377792239</v>
      </c>
      <c r="C14" s="86">
        <v>18382769.600000001</v>
      </c>
      <c r="D14" s="86">
        <f t="shared" si="1"/>
        <v>103558.2222077623</v>
      </c>
      <c r="E14" s="87">
        <f t="shared" si="0"/>
        <v>0.56653550346037984</v>
      </c>
      <c r="F14" s="3"/>
      <c r="G14" s="3"/>
    </row>
    <row r="15" spans="1:8" ht="15" customHeight="1" x14ac:dyDescent="0.2">
      <c r="A15" s="41" t="s">
        <v>13</v>
      </c>
      <c r="B15" s="42">
        <v>114681477.87978393</v>
      </c>
      <c r="C15" s="42">
        <v>119183039.35000001</v>
      </c>
      <c r="D15" s="42">
        <f t="shared" si="1"/>
        <v>4501561.4702160805</v>
      </c>
      <c r="E15" s="44">
        <f t="shared" si="0"/>
        <v>3.925273333968446</v>
      </c>
      <c r="F15" s="3"/>
      <c r="G15" s="3"/>
    </row>
    <row r="16" spans="1:8" ht="17.25" customHeight="1" x14ac:dyDescent="0.2">
      <c r="A16" s="85" t="s">
        <v>14</v>
      </c>
      <c r="B16" s="86">
        <v>11995265.783833779</v>
      </c>
      <c r="C16" s="86">
        <v>12005252.469999999</v>
      </c>
      <c r="D16" s="86">
        <f>C16-B16</f>
        <v>9986.6861662194133</v>
      </c>
      <c r="E16" s="87">
        <f t="shared" si="0"/>
        <v>8.3255230406637903E-2</v>
      </c>
      <c r="F16" s="3"/>
      <c r="G16" s="3"/>
    </row>
    <row r="17" spans="1:7" ht="15" customHeight="1" x14ac:dyDescent="0.2">
      <c r="A17" s="41" t="s">
        <v>15</v>
      </c>
      <c r="B17" s="42">
        <v>63963061.863536559</v>
      </c>
      <c r="C17" s="42">
        <v>66434111.939999998</v>
      </c>
      <c r="D17" s="42">
        <f t="shared" si="1"/>
        <v>2471050.0764634386</v>
      </c>
      <c r="E17" s="44">
        <f t="shared" si="0"/>
        <v>3.8632454489676498</v>
      </c>
      <c r="F17" s="3"/>
      <c r="G17" s="3"/>
    </row>
    <row r="18" spans="1:7" ht="17.25" customHeight="1" x14ac:dyDescent="0.2">
      <c r="A18" s="85" t="s">
        <v>16</v>
      </c>
      <c r="B18" s="86">
        <v>44099766.889852576</v>
      </c>
      <c r="C18" s="86">
        <v>47238881.420000009</v>
      </c>
      <c r="D18" s="86">
        <f t="shared" si="1"/>
        <v>3139114.5301474333</v>
      </c>
      <c r="E18" s="87">
        <f t="shared" si="0"/>
        <v>7.1182111642176231</v>
      </c>
      <c r="F18" s="3"/>
      <c r="G18" s="3"/>
    </row>
    <row r="19" spans="1:7" ht="15" customHeight="1" x14ac:dyDescent="0.2">
      <c r="A19" s="41" t="s">
        <v>17</v>
      </c>
      <c r="B19" s="42">
        <v>67612369.697712004</v>
      </c>
      <c r="C19" s="42">
        <v>71002227.770000026</v>
      </c>
      <c r="D19" s="42">
        <f t="shared" si="1"/>
        <v>3389858.0722880214</v>
      </c>
      <c r="E19" s="44">
        <f t="shared" si="0"/>
        <v>5.0136655281329885</v>
      </c>
      <c r="F19" s="3"/>
      <c r="G19" s="3"/>
    </row>
    <row r="20" spans="1:7" ht="17.25" customHeight="1" x14ac:dyDescent="0.2">
      <c r="A20" s="85" t="s">
        <v>18</v>
      </c>
      <c r="B20" s="86">
        <v>19867083.42663331</v>
      </c>
      <c r="C20" s="86">
        <v>20288155.399999999</v>
      </c>
      <c r="D20" s="86">
        <f t="shared" si="1"/>
        <v>421071.97336668894</v>
      </c>
      <c r="E20" s="87">
        <f t="shared" si="0"/>
        <v>2.1194453374178237</v>
      </c>
      <c r="F20" s="3"/>
      <c r="G20" s="3"/>
    </row>
    <row r="21" spans="1:7" ht="15" customHeight="1" x14ac:dyDescent="0.2">
      <c r="A21" s="41" t="s">
        <v>19</v>
      </c>
      <c r="B21" s="42">
        <v>48093908.232340969</v>
      </c>
      <c r="C21" s="42">
        <v>50474608.969999991</v>
      </c>
      <c r="D21" s="42">
        <f t="shared" si="1"/>
        <v>2380700.7376590222</v>
      </c>
      <c r="E21" s="44">
        <f t="shared" si="0"/>
        <v>4.9501087043246548</v>
      </c>
      <c r="F21" s="3"/>
      <c r="G21" s="3"/>
    </row>
    <row r="22" spans="1:7" ht="17.25" customHeight="1" x14ac:dyDescent="0.2">
      <c r="A22" s="85" t="s">
        <v>20</v>
      </c>
      <c r="B22" s="86">
        <v>26800456.709362619</v>
      </c>
      <c r="C22" s="86">
        <v>27726763.999999993</v>
      </c>
      <c r="D22" s="86">
        <f t="shared" si="1"/>
        <v>926307.29063737392</v>
      </c>
      <c r="E22" s="87">
        <f t="shared" si="0"/>
        <v>3.4563115870849046</v>
      </c>
      <c r="F22" s="3"/>
      <c r="G22" s="3"/>
    </row>
    <row r="23" spans="1:7" ht="15" customHeight="1" x14ac:dyDescent="0.2">
      <c r="A23" s="41" t="s">
        <v>21</v>
      </c>
      <c r="B23" s="42">
        <v>25458974.382155091</v>
      </c>
      <c r="C23" s="42">
        <v>26459044.719999995</v>
      </c>
      <c r="D23" s="42">
        <f t="shared" si="1"/>
        <v>1000070.3378449045</v>
      </c>
      <c r="E23" s="44">
        <f t="shared" si="0"/>
        <v>3.9281642804349648</v>
      </c>
      <c r="F23" s="3"/>
      <c r="G23" s="3"/>
    </row>
    <row r="24" spans="1:7" ht="17.25" customHeight="1" x14ac:dyDescent="0.2">
      <c r="A24" s="85" t="s">
        <v>22</v>
      </c>
      <c r="B24" s="86">
        <v>63199113.730847985</v>
      </c>
      <c r="C24" s="86">
        <v>65491748.039999992</v>
      </c>
      <c r="D24" s="86">
        <f t="shared" si="1"/>
        <v>2292634.3091520071</v>
      </c>
      <c r="E24" s="87">
        <f t="shared" si="0"/>
        <v>3.6276368034461126</v>
      </c>
      <c r="F24" s="3"/>
      <c r="G24" s="3"/>
    </row>
    <row r="25" spans="1:7" ht="15" customHeight="1" x14ac:dyDescent="0.2">
      <c r="A25" s="41" t="s">
        <v>23</v>
      </c>
      <c r="B25" s="42">
        <v>26326043.99080158</v>
      </c>
      <c r="C25" s="42">
        <v>27175970.740000006</v>
      </c>
      <c r="D25" s="42">
        <f t="shared" si="1"/>
        <v>849926.74919842556</v>
      </c>
      <c r="E25" s="44">
        <f t="shared" si="0"/>
        <v>3.2284636062121344</v>
      </c>
      <c r="F25" s="3"/>
      <c r="G25" s="3"/>
    </row>
    <row r="26" spans="1:7" ht="17.25" customHeight="1" x14ac:dyDescent="0.2">
      <c r="A26" s="85" t="s">
        <v>24</v>
      </c>
      <c r="B26" s="86">
        <v>37684636.475234367</v>
      </c>
      <c r="C26" s="86">
        <v>38518491.529999994</v>
      </c>
      <c r="D26" s="86">
        <f t="shared" si="1"/>
        <v>833855.05476562679</v>
      </c>
      <c r="E26" s="87">
        <f t="shared" si="0"/>
        <v>2.2127188497986987</v>
      </c>
      <c r="F26" s="3"/>
      <c r="G26" s="3"/>
    </row>
    <row r="27" spans="1:7" ht="15" customHeight="1" x14ac:dyDescent="0.2">
      <c r="A27" s="41" t="s">
        <v>25</v>
      </c>
      <c r="B27" s="42">
        <v>15770965.416701214</v>
      </c>
      <c r="C27" s="42">
        <v>15309516.710000001</v>
      </c>
      <c r="D27" s="42">
        <f t="shared" si="1"/>
        <v>-461448.70670121349</v>
      </c>
      <c r="E27" s="44">
        <f t="shared" si="0"/>
        <v>-2.9259382321170162</v>
      </c>
      <c r="F27" s="3"/>
      <c r="G27" s="3"/>
    </row>
    <row r="28" spans="1:7" ht="17.25" customHeight="1" x14ac:dyDescent="0.2">
      <c r="A28" s="85" t="s">
        <v>26</v>
      </c>
      <c r="B28" s="86">
        <v>28177587.398562804</v>
      </c>
      <c r="C28" s="86">
        <v>29916391.09</v>
      </c>
      <c r="D28" s="86">
        <f t="shared" si="1"/>
        <v>1738803.691437196</v>
      </c>
      <c r="E28" s="87">
        <f t="shared" si="0"/>
        <v>6.1708749824546141</v>
      </c>
      <c r="F28" s="3"/>
      <c r="G28" s="3"/>
    </row>
    <row r="29" spans="1:7" ht="15" customHeight="1" x14ac:dyDescent="0.2">
      <c r="A29" s="41" t="s">
        <v>27</v>
      </c>
      <c r="B29" s="42">
        <v>31952470.295259103</v>
      </c>
      <c r="C29" s="42">
        <v>33379915.079999994</v>
      </c>
      <c r="D29" s="42">
        <f t="shared" si="1"/>
        <v>1427444.7847408913</v>
      </c>
      <c r="E29" s="44">
        <f t="shared" si="0"/>
        <v>4.4674003967470588</v>
      </c>
      <c r="F29" s="3"/>
      <c r="G29" s="3"/>
    </row>
    <row r="30" spans="1:7" ht="17.25" customHeight="1" x14ac:dyDescent="0.2">
      <c r="A30" s="85" t="s">
        <v>28</v>
      </c>
      <c r="B30" s="86">
        <v>18962213.075176045</v>
      </c>
      <c r="C30" s="86">
        <v>19958043.399999995</v>
      </c>
      <c r="D30" s="86">
        <f t="shared" si="1"/>
        <v>995830.32482394949</v>
      </c>
      <c r="E30" s="87">
        <f t="shared" si="0"/>
        <v>5.2516566546107342</v>
      </c>
      <c r="F30" s="3"/>
      <c r="G30" s="3"/>
    </row>
    <row r="31" spans="1:7" ht="15" customHeight="1" x14ac:dyDescent="0.2">
      <c r="A31" s="41" t="s">
        <v>29</v>
      </c>
      <c r="B31" s="42">
        <v>30806928.719855055</v>
      </c>
      <c r="C31" s="42">
        <v>30437065.780000005</v>
      </c>
      <c r="D31" s="42">
        <f t="shared" si="1"/>
        <v>-369862.9398550503</v>
      </c>
      <c r="E31" s="44">
        <f t="shared" si="0"/>
        <v>-1.2005836194137514</v>
      </c>
      <c r="F31" s="3"/>
      <c r="G31" s="3"/>
    </row>
    <row r="32" spans="1:7" ht="17.25" customHeight="1" x14ac:dyDescent="0.2">
      <c r="A32" s="85" t="s">
        <v>30</v>
      </c>
      <c r="B32" s="86">
        <v>17691377.486164242</v>
      </c>
      <c r="C32" s="86">
        <v>18326316.090000004</v>
      </c>
      <c r="D32" s="86">
        <f t="shared" si="1"/>
        <v>634938.60383576155</v>
      </c>
      <c r="E32" s="87">
        <f t="shared" si="0"/>
        <v>3.5889721099011256</v>
      </c>
      <c r="F32" s="3"/>
      <c r="G32" s="3"/>
    </row>
    <row r="33" spans="1:7" ht="15" customHeight="1" x14ac:dyDescent="0.2">
      <c r="A33" s="41" t="s">
        <v>31</v>
      </c>
      <c r="B33" s="42">
        <v>23693809.745267652</v>
      </c>
      <c r="C33" s="42">
        <v>23979971.039999995</v>
      </c>
      <c r="D33" s="42">
        <f t="shared" si="1"/>
        <v>286161.29473234341</v>
      </c>
      <c r="E33" s="44">
        <f t="shared" si="0"/>
        <v>1.207747077438647</v>
      </c>
      <c r="F33" s="3"/>
      <c r="G33" s="3"/>
    </row>
    <row r="34" spans="1:7" ht="17.25" customHeight="1" x14ac:dyDescent="0.2">
      <c r="A34" s="85" t="s">
        <v>32</v>
      </c>
      <c r="B34" s="86">
        <v>39148006.444372348</v>
      </c>
      <c r="C34" s="86">
        <v>40360653.319999993</v>
      </c>
      <c r="D34" s="86">
        <f t="shared" si="1"/>
        <v>1212646.8756276444</v>
      </c>
      <c r="E34" s="87">
        <f t="shared" si="0"/>
        <v>3.0975954736054416</v>
      </c>
      <c r="F34" s="3"/>
      <c r="G34" s="3"/>
    </row>
    <row r="35" spans="1:7" ht="15" customHeight="1" x14ac:dyDescent="0.2">
      <c r="A35" s="41" t="s">
        <v>33</v>
      </c>
      <c r="B35" s="42">
        <v>24085706.101299707</v>
      </c>
      <c r="C35" s="42">
        <v>24862937.920000006</v>
      </c>
      <c r="D35" s="42">
        <f t="shared" si="1"/>
        <v>777231.81870029867</v>
      </c>
      <c r="E35" s="44">
        <f t="shared" si="0"/>
        <v>3.2269422180583609</v>
      </c>
      <c r="F35" s="3"/>
      <c r="G35" s="3"/>
    </row>
    <row r="36" spans="1:7" ht="17.25" customHeight="1" x14ac:dyDescent="0.2">
      <c r="A36" s="85" t="s">
        <v>34</v>
      </c>
      <c r="B36" s="86">
        <v>10918836.157098465</v>
      </c>
      <c r="C36" s="86">
        <v>11299717.619999997</v>
      </c>
      <c r="D36" s="86">
        <f t="shared" si="1"/>
        <v>380881.46290153265</v>
      </c>
      <c r="E36" s="87">
        <f t="shared" si="0"/>
        <v>3.4882972637511105</v>
      </c>
      <c r="F36" s="3"/>
      <c r="G36" s="3"/>
    </row>
    <row r="37" spans="1:7" ht="15" customHeight="1" x14ac:dyDescent="0.2">
      <c r="A37" s="41" t="s">
        <v>35</v>
      </c>
      <c r="B37" s="42">
        <v>11660265.345350035</v>
      </c>
      <c r="C37" s="42">
        <v>11929598.569999997</v>
      </c>
      <c r="D37" s="42">
        <f t="shared" si="1"/>
        <v>269333.22464996204</v>
      </c>
      <c r="E37" s="44">
        <f t="shared" si="0"/>
        <v>2.3098378696619344</v>
      </c>
      <c r="F37" s="3"/>
      <c r="G37" s="3"/>
    </row>
    <row r="38" spans="1:7" ht="17.25" customHeight="1" x14ac:dyDescent="0.2">
      <c r="A38" s="85" t="s">
        <v>36</v>
      </c>
      <c r="B38" s="86">
        <v>25900472.41530785</v>
      </c>
      <c r="C38" s="86">
        <v>26817314.530000001</v>
      </c>
      <c r="D38" s="86">
        <f t="shared" si="1"/>
        <v>916842.11469215155</v>
      </c>
      <c r="E38" s="87">
        <f t="shared" si="0"/>
        <v>3.5398663776892123</v>
      </c>
      <c r="F38" s="3"/>
      <c r="G38" s="3"/>
    </row>
    <row r="39" spans="1:7" ht="15" customHeight="1" x14ac:dyDescent="0.2">
      <c r="A39" s="41" t="s">
        <v>37</v>
      </c>
      <c r="B39" s="42">
        <v>18246914.732576933</v>
      </c>
      <c r="C39" s="42">
        <v>19061424.830000002</v>
      </c>
      <c r="D39" s="42">
        <f t="shared" si="1"/>
        <v>814510.09742306918</v>
      </c>
      <c r="E39" s="44">
        <f t="shared" si="0"/>
        <v>4.4638236620292435</v>
      </c>
      <c r="F39" s="3"/>
      <c r="G39" s="3"/>
    </row>
    <row r="40" spans="1:7" ht="17.25" customHeight="1" x14ac:dyDescent="0.2">
      <c r="A40" s="85" t="s">
        <v>38</v>
      </c>
      <c r="B40" s="86">
        <v>24897251.89803838</v>
      </c>
      <c r="C40" s="86">
        <v>25587223.929999992</v>
      </c>
      <c r="D40" s="86">
        <f t="shared" si="1"/>
        <v>689972.0319616124</v>
      </c>
      <c r="E40" s="87">
        <f t="shared" si="0"/>
        <v>2.7712778694903846</v>
      </c>
      <c r="F40" s="3"/>
      <c r="G40" s="3"/>
    </row>
    <row r="41" spans="1:7" ht="15" customHeight="1" x14ac:dyDescent="0.2">
      <c r="A41" s="41" t="s">
        <v>39</v>
      </c>
      <c r="B41" s="42">
        <v>20171146.386862997</v>
      </c>
      <c r="C41" s="42">
        <v>20566543.870000001</v>
      </c>
      <c r="D41" s="42">
        <f t="shared" si="1"/>
        <v>395397.48313700408</v>
      </c>
      <c r="E41" s="44">
        <f t="shared" si="0"/>
        <v>1.9602132449671645</v>
      </c>
      <c r="F41" s="3"/>
      <c r="G41" s="3"/>
    </row>
    <row r="42" spans="1:7" ht="17.25" customHeight="1" x14ac:dyDescent="0.2">
      <c r="A42" s="85" t="s">
        <v>40</v>
      </c>
      <c r="B42" s="86">
        <v>27008294.360925108</v>
      </c>
      <c r="C42" s="86">
        <v>26415575.889999997</v>
      </c>
      <c r="D42" s="86">
        <f t="shared" si="1"/>
        <v>-592718.47092511132</v>
      </c>
      <c r="E42" s="87">
        <f t="shared" si="0"/>
        <v>-2.1945794243957919</v>
      </c>
      <c r="F42" s="3"/>
      <c r="G42" s="3"/>
    </row>
    <row r="43" spans="1:7" ht="15" customHeight="1" x14ac:dyDescent="0.2">
      <c r="A43" s="41" t="s">
        <v>41</v>
      </c>
      <c r="B43" s="42">
        <v>117521534.66186804</v>
      </c>
      <c r="C43" s="42">
        <v>117832480.93000001</v>
      </c>
      <c r="D43" s="42">
        <f t="shared" si="1"/>
        <v>310946.26813197136</v>
      </c>
      <c r="E43" s="44">
        <f t="shared" si="0"/>
        <v>0.2645866300390165</v>
      </c>
      <c r="F43" s="3"/>
      <c r="G43" s="3"/>
    </row>
    <row r="44" spans="1:7" ht="17.25" customHeight="1" x14ac:dyDescent="0.2">
      <c r="A44" s="85" t="s">
        <v>42</v>
      </c>
      <c r="B44" s="86">
        <v>48934923.868342891</v>
      </c>
      <c r="C44" s="86">
        <v>50331564.489999995</v>
      </c>
      <c r="D44" s="86">
        <f t="shared" si="1"/>
        <v>1396640.6216571033</v>
      </c>
      <c r="E44" s="87">
        <f t="shared" si="0"/>
        <v>2.8540774384664398</v>
      </c>
      <c r="F44" s="3"/>
      <c r="G44" s="3"/>
    </row>
    <row r="45" spans="1:7" ht="15" customHeight="1" x14ac:dyDescent="0.2">
      <c r="A45" s="41" t="s">
        <v>43</v>
      </c>
      <c r="B45" s="42">
        <v>18313795.949531838</v>
      </c>
      <c r="C45" s="42">
        <v>19521517.879999999</v>
      </c>
      <c r="D45" s="42">
        <f t="shared" si="1"/>
        <v>1207721.9304681607</v>
      </c>
      <c r="E45" s="44">
        <f t="shared" si="0"/>
        <v>6.5946018717055441</v>
      </c>
      <c r="F45" s="3"/>
      <c r="G45" s="3"/>
    </row>
    <row r="46" spans="1:7" ht="17.25" customHeight="1" x14ac:dyDescent="0.2">
      <c r="A46" s="85" t="s">
        <v>44</v>
      </c>
      <c r="B46" s="86">
        <v>14372919.06831526</v>
      </c>
      <c r="C46" s="86">
        <v>14800903.790000003</v>
      </c>
      <c r="D46" s="86">
        <f t="shared" si="1"/>
        <v>427984.72168474272</v>
      </c>
      <c r="E46" s="87">
        <f t="shared" si="0"/>
        <v>2.9777160759794739</v>
      </c>
      <c r="F46" s="3"/>
      <c r="G46" s="3"/>
    </row>
    <row r="47" spans="1:7" ht="15" customHeight="1" x14ac:dyDescent="0.2">
      <c r="A47" s="41" t="s">
        <v>45</v>
      </c>
      <c r="B47" s="42">
        <v>66966076.703074299</v>
      </c>
      <c r="C47" s="42">
        <v>69417598.689999998</v>
      </c>
      <c r="D47" s="42">
        <f t="shared" si="1"/>
        <v>2451521.9869256988</v>
      </c>
      <c r="E47" s="44">
        <f t="shared" si="0"/>
        <v>3.6608415896838014</v>
      </c>
      <c r="F47" s="3"/>
      <c r="G47" s="3"/>
    </row>
    <row r="48" spans="1:7" ht="17.25" customHeight="1" x14ac:dyDescent="0.2">
      <c r="A48" s="130"/>
      <c r="B48" s="131"/>
      <c r="C48" s="131"/>
      <c r="D48" s="131"/>
      <c r="E48" s="132"/>
      <c r="F48" s="3"/>
      <c r="G48" s="3"/>
    </row>
    <row r="51" spans="1:10" ht="18.600000000000001" customHeight="1" x14ac:dyDescent="0.2">
      <c r="A51" s="38" t="s">
        <v>340</v>
      </c>
      <c r="B51" s="12"/>
      <c r="C51" s="12"/>
      <c r="D51" s="12"/>
      <c r="E51" s="12"/>
    </row>
    <row r="52" spans="1:10" s="2" customFormat="1" ht="16.5" customHeight="1" x14ac:dyDescent="0.2">
      <c r="A52" s="36" t="s">
        <v>3</v>
      </c>
      <c r="B52" s="14"/>
      <c r="C52" s="14"/>
      <c r="D52" s="14"/>
      <c r="E52" s="14"/>
      <c r="J52" s="24"/>
    </row>
    <row r="53" spans="1:10" ht="15" customHeight="1" x14ac:dyDescent="0.2">
      <c r="A53" s="36" t="str">
        <f>+A4</f>
        <v>POR EL  PERÍODO  DEL 1o. DE ENERO AL 30 DE JUNIO DEL AÑO 2024.</v>
      </c>
      <c r="B53" s="14"/>
      <c r="C53" s="14"/>
      <c r="D53" s="14"/>
      <c r="E53" s="14"/>
    </row>
    <row r="54" spans="1:10" ht="10.5" customHeight="1" x14ac:dyDescent="0.2">
      <c r="A54" s="135" t="s">
        <v>144</v>
      </c>
      <c r="B54" s="135"/>
      <c r="C54" s="135"/>
      <c r="D54" s="135"/>
      <c r="E54" s="135"/>
    </row>
    <row r="55" spans="1:10" ht="5.25" customHeight="1" x14ac:dyDescent="0.2">
      <c r="A55" s="6"/>
      <c r="B55" s="15"/>
      <c r="C55" s="15"/>
      <c r="D55" s="15"/>
      <c r="E55" s="15"/>
    </row>
    <row r="56" spans="1:10" ht="39.75" customHeight="1" x14ac:dyDescent="0.2">
      <c r="A56" s="136" t="s">
        <v>5</v>
      </c>
      <c r="B56" s="82" t="s">
        <v>339</v>
      </c>
      <c r="C56" s="84"/>
      <c r="D56" s="82" t="s">
        <v>129</v>
      </c>
      <c r="E56" s="84"/>
      <c r="F56" s="22"/>
    </row>
    <row r="57" spans="1:10" ht="15.75" customHeight="1" x14ac:dyDescent="0.2">
      <c r="A57" s="137"/>
      <c r="B57" s="83" t="s">
        <v>6</v>
      </c>
      <c r="C57" s="83" t="s">
        <v>7</v>
      </c>
      <c r="D57" s="83" t="s">
        <v>0</v>
      </c>
      <c r="E57" s="83" t="s">
        <v>1</v>
      </c>
      <c r="F57" s="22"/>
    </row>
    <row r="58" spans="1:10" hidden="1" x14ac:dyDescent="0.2">
      <c r="A58" s="7"/>
      <c r="B58" s="5"/>
      <c r="C58" s="5"/>
      <c r="D58" s="5"/>
      <c r="E58" s="5"/>
    </row>
    <row r="59" spans="1:10" ht="17.25" customHeight="1" x14ac:dyDescent="0.2">
      <c r="A59" s="85" t="s">
        <v>46</v>
      </c>
      <c r="B59" s="86">
        <v>15001531.043587336</v>
      </c>
      <c r="C59" s="86">
        <v>17027013.010000002</v>
      </c>
      <c r="D59" s="86">
        <f t="shared" ref="D59:D65" si="2">C59-B59</f>
        <v>2025481.9664126653</v>
      </c>
      <c r="E59" s="87">
        <f t="shared" ref="E59:E65" si="3">D59/B59*100</f>
        <v>13.501834982893246</v>
      </c>
      <c r="F59" s="3"/>
      <c r="G59" s="3"/>
    </row>
    <row r="60" spans="1:10" ht="15" customHeight="1" x14ac:dyDescent="0.2">
      <c r="A60" s="41" t="s">
        <v>47</v>
      </c>
      <c r="B60" s="42">
        <v>24612506.757807761</v>
      </c>
      <c r="C60" s="42">
        <v>25987414.789999995</v>
      </c>
      <c r="D60" s="42">
        <f t="shared" si="2"/>
        <v>1374908.0321922339</v>
      </c>
      <c r="E60" s="44">
        <f t="shared" si="3"/>
        <v>5.5862169819661922</v>
      </c>
      <c r="F60" s="3"/>
      <c r="G60" s="3"/>
    </row>
    <row r="61" spans="1:10" ht="17.25" customHeight="1" x14ac:dyDescent="0.2">
      <c r="A61" s="85" t="s">
        <v>48</v>
      </c>
      <c r="B61" s="86">
        <v>22623675.280334178</v>
      </c>
      <c r="C61" s="86">
        <v>23365620.690000001</v>
      </c>
      <c r="D61" s="86">
        <f t="shared" si="2"/>
        <v>741945.40966582298</v>
      </c>
      <c r="E61" s="87">
        <f t="shared" si="3"/>
        <v>3.2795087467983834</v>
      </c>
      <c r="F61" s="3"/>
      <c r="G61" s="3"/>
    </row>
    <row r="62" spans="1:10" ht="15" customHeight="1" x14ac:dyDescent="0.2">
      <c r="A62" s="41" t="s">
        <v>49</v>
      </c>
      <c r="B62" s="42">
        <v>20973299.309921548</v>
      </c>
      <c r="C62" s="42">
        <v>21786238.649999991</v>
      </c>
      <c r="D62" s="42">
        <f t="shared" si="2"/>
        <v>812939.34007844329</v>
      </c>
      <c r="E62" s="44">
        <f t="shared" si="3"/>
        <v>3.8760679856119604</v>
      </c>
      <c r="F62" s="3"/>
      <c r="G62" s="3"/>
    </row>
    <row r="63" spans="1:10" ht="17.25" customHeight="1" x14ac:dyDescent="0.2">
      <c r="A63" s="85" t="s">
        <v>50</v>
      </c>
      <c r="B63" s="86">
        <v>77727319.292109936</v>
      </c>
      <c r="C63" s="86">
        <v>84989526.340000004</v>
      </c>
      <c r="D63" s="86">
        <f t="shared" si="2"/>
        <v>7262207.0478900671</v>
      </c>
      <c r="E63" s="87">
        <f t="shared" si="3"/>
        <v>9.343184756697573</v>
      </c>
      <c r="F63" s="3"/>
      <c r="G63" s="3"/>
    </row>
    <row r="64" spans="1:10" ht="15" customHeight="1" x14ac:dyDescent="0.2">
      <c r="A64" s="41" t="s">
        <v>51</v>
      </c>
      <c r="B64" s="42">
        <v>18914745.334348023</v>
      </c>
      <c r="C64" s="42">
        <v>19749501.32</v>
      </c>
      <c r="D64" s="42">
        <f t="shared" si="2"/>
        <v>834755.98565197736</v>
      </c>
      <c r="E64" s="44">
        <f t="shared" si="3"/>
        <v>4.4132552191232071</v>
      </c>
      <c r="F64" s="3"/>
      <c r="G64" s="3"/>
    </row>
    <row r="65" spans="1:7" ht="17.25" customHeight="1" x14ac:dyDescent="0.2">
      <c r="A65" s="85" t="s">
        <v>52</v>
      </c>
      <c r="B65" s="86">
        <v>40842648.906417027</v>
      </c>
      <c r="C65" s="86">
        <v>41575735.800000012</v>
      </c>
      <c r="D65" s="86">
        <f t="shared" si="2"/>
        <v>733086.89358298481</v>
      </c>
      <c r="E65" s="87">
        <f t="shared" si="3"/>
        <v>1.7949053580307943</v>
      </c>
      <c r="F65" s="3"/>
      <c r="G65" s="3"/>
    </row>
    <row r="66" spans="1:7" ht="15" customHeight="1" x14ac:dyDescent="0.2">
      <c r="A66" s="41" t="s">
        <v>54</v>
      </c>
      <c r="B66" s="42">
        <v>21573671.352823943</v>
      </c>
      <c r="C66" s="42">
        <v>22066408.030000001</v>
      </c>
      <c r="D66" s="42">
        <f t="shared" ref="D66:D95" si="4">C66-B66</f>
        <v>492736.67717605829</v>
      </c>
      <c r="E66" s="44">
        <f t="shared" ref="E66:E95" si="5">D66/B66*100</f>
        <v>2.2839722971470975</v>
      </c>
      <c r="F66" s="3"/>
      <c r="G66" s="3"/>
    </row>
    <row r="67" spans="1:7" ht="17.25" customHeight="1" x14ac:dyDescent="0.2">
      <c r="A67" s="85" t="s">
        <v>55</v>
      </c>
      <c r="B67" s="86">
        <v>26615953.231440946</v>
      </c>
      <c r="C67" s="86">
        <v>26620415.669999998</v>
      </c>
      <c r="D67" s="86">
        <f t="shared" si="4"/>
        <v>4462.4385590516031</v>
      </c>
      <c r="E67" s="87">
        <f t="shared" si="5"/>
        <v>1.6766029457025815E-2</v>
      </c>
      <c r="F67" s="3"/>
      <c r="G67" s="3"/>
    </row>
    <row r="68" spans="1:7" ht="15" customHeight="1" x14ac:dyDescent="0.2">
      <c r="A68" s="41" t="s">
        <v>56</v>
      </c>
      <c r="B68" s="42">
        <v>13069512.189959154</v>
      </c>
      <c r="C68" s="42">
        <v>13074405.400000002</v>
      </c>
      <c r="D68" s="42">
        <f t="shared" si="4"/>
        <v>4893.2100408487022</v>
      </c>
      <c r="E68" s="44">
        <f t="shared" si="5"/>
        <v>3.7439882757123732E-2</v>
      </c>
      <c r="F68" s="3"/>
      <c r="G68" s="3"/>
    </row>
    <row r="69" spans="1:7" ht="17.25" customHeight="1" x14ac:dyDescent="0.2">
      <c r="A69" s="85" t="s">
        <v>57</v>
      </c>
      <c r="B69" s="86">
        <v>41545036.889718644</v>
      </c>
      <c r="C69" s="86">
        <v>41165494.649999991</v>
      </c>
      <c r="D69" s="86">
        <f t="shared" si="4"/>
        <v>-379542.23971865326</v>
      </c>
      <c r="E69" s="87">
        <f t="shared" si="5"/>
        <v>-0.91356818559614872</v>
      </c>
      <c r="F69" s="3"/>
      <c r="G69" s="3"/>
    </row>
    <row r="70" spans="1:7" ht="15" customHeight="1" x14ac:dyDescent="0.2">
      <c r="A70" s="41" t="s">
        <v>58</v>
      </c>
      <c r="B70" s="42">
        <v>79614790.905526355</v>
      </c>
      <c r="C70" s="42">
        <v>77523891.760000005</v>
      </c>
      <c r="D70" s="42">
        <f t="shared" si="4"/>
        <v>-2090899.1455263495</v>
      </c>
      <c r="E70" s="44">
        <f t="shared" si="5"/>
        <v>-2.6262697191624635</v>
      </c>
      <c r="F70" s="3"/>
      <c r="G70" s="3"/>
    </row>
    <row r="71" spans="1:7" ht="17.25" customHeight="1" x14ac:dyDescent="0.2">
      <c r="A71" s="85" t="s">
        <v>59</v>
      </c>
      <c r="B71" s="86">
        <v>20212027.125091106</v>
      </c>
      <c r="C71" s="86">
        <v>21528970.859999996</v>
      </c>
      <c r="D71" s="86">
        <f t="shared" si="4"/>
        <v>1316943.73490889</v>
      </c>
      <c r="E71" s="87">
        <f t="shared" si="5"/>
        <v>6.5156440111543441</v>
      </c>
      <c r="F71" s="3"/>
      <c r="G71" s="3"/>
    </row>
    <row r="72" spans="1:7" ht="15" customHeight="1" x14ac:dyDescent="0.2">
      <c r="A72" s="41" t="s">
        <v>60</v>
      </c>
      <c r="B72" s="42">
        <v>189399197.37581706</v>
      </c>
      <c r="C72" s="42">
        <v>211849198.75999996</v>
      </c>
      <c r="D72" s="42">
        <f t="shared" si="4"/>
        <v>22450001.3841829</v>
      </c>
      <c r="E72" s="44">
        <f t="shared" si="5"/>
        <v>11.853271658610192</v>
      </c>
      <c r="F72" s="3"/>
      <c r="G72" s="3"/>
    </row>
    <row r="73" spans="1:7" ht="17.25" customHeight="1" x14ac:dyDescent="0.2">
      <c r="A73" s="85" t="s">
        <v>61</v>
      </c>
      <c r="B73" s="86">
        <v>612994655.22204781</v>
      </c>
      <c r="C73" s="86">
        <v>671126324.64999998</v>
      </c>
      <c r="D73" s="86">
        <f t="shared" si="4"/>
        <v>58131669.42795217</v>
      </c>
      <c r="E73" s="87">
        <f t="shared" si="5"/>
        <v>9.4832261476888196</v>
      </c>
      <c r="F73" s="3"/>
      <c r="G73" s="3"/>
    </row>
    <row r="74" spans="1:7" ht="15" customHeight="1" x14ac:dyDescent="0.2">
      <c r="A74" s="41" t="s">
        <v>62</v>
      </c>
      <c r="B74" s="42">
        <v>14575264.092980914</v>
      </c>
      <c r="C74" s="42">
        <v>15055716.260000002</v>
      </c>
      <c r="D74" s="42">
        <f t="shared" si="4"/>
        <v>480452.16701908782</v>
      </c>
      <c r="E74" s="44">
        <f t="shared" si="5"/>
        <v>3.2963530811799266</v>
      </c>
      <c r="F74" s="3"/>
      <c r="G74" s="3"/>
    </row>
    <row r="75" spans="1:7" ht="17.25" customHeight="1" x14ac:dyDescent="0.2">
      <c r="A75" s="85" t="s">
        <v>63</v>
      </c>
      <c r="B75" s="86">
        <v>44041100.237019002</v>
      </c>
      <c r="C75" s="86">
        <v>45958474.340000004</v>
      </c>
      <c r="D75" s="86">
        <f t="shared" si="4"/>
        <v>1917374.1029810011</v>
      </c>
      <c r="E75" s="87">
        <f t="shared" si="5"/>
        <v>4.3536017326137131</v>
      </c>
      <c r="F75" s="3"/>
      <c r="G75" s="3"/>
    </row>
    <row r="76" spans="1:7" ht="15" customHeight="1" x14ac:dyDescent="0.2">
      <c r="A76" s="41" t="s">
        <v>64</v>
      </c>
      <c r="B76" s="42">
        <v>33479237.184923038</v>
      </c>
      <c r="C76" s="42">
        <v>35098736.819999993</v>
      </c>
      <c r="D76" s="42">
        <f t="shared" si="4"/>
        <v>1619499.635076955</v>
      </c>
      <c r="E76" s="44">
        <f t="shared" si="5"/>
        <v>4.8373253731308932</v>
      </c>
      <c r="F76" s="3"/>
      <c r="G76" s="3"/>
    </row>
    <row r="77" spans="1:7" ht="17.25" customHeight="1" x14ac:dyDescent="0.2">
      <c r="A77" s="85" t="s">
        <v>65</v>
      </c>
      <c r="B77" s="86">
        <v>22870088.892121945</v>
      </c>
      <c r="C77" s="86">
        <v>23197050.599999998</v>
      </c>
      <c r="D77" s="86">
        <f t="shared" si="4"/>
        <v>326961.70787805319</v>
      </c>
      <c r="E77" s="87">
        <f t="shared" si="5"/>
        <v>1.4296477351720378</v>
      </c>
      <c r="F77" s="3"/>
      <c r="G77" s="3"/>
    </row>
    <row r="78" spans="1:7" ht="15" customHeight="1" x14ac:dyDescent="0.2">
      <c r="A78" s="41" t="s">
        <v>130</v>
      </c>
      <c r="B78" s="42">
        <v>26629063.312628482</v>
      </c>
      <c r="C78" s="42">
        <v>27374840.520000003</v>
      </c>
      <c r="D78" s="42">
        <f t="shared" si="4"/>
        <v>745777.20737152174</v>
      </c>
      <c r="E78" s="44">
        <f t="shared" si="5"/>
        <v>2.8006137452752489</v>
      </c>
      <c r="F78" s="3"/>
      <c r="G78" s="3"/>
    </row>
    <row r="79" spans="1:7" ht="17.25" customHeight="1" x14ac:dyDescent="0.2">
      <c r="A79" s="85" t="s">
        <v>67</v>
      </c>
      <c r="B79" s="86">
        <v>16161277.255485056</v>
      </c>
      <c r="C79" s="86">
        <v>16587716.520000003</v>
      </c>
      <c r="D79" s="86">
        <f t="shared" si="4"/>
        <v>426439.26451494731</v>
      </c>
      <c r="E79" s="87">
        <f t="shared" si="5"/>
        <v>2.6386482811574559</v>
      </c>
      <c r="F79" s="3"/>
      <c r="G79" s="3"/>
    </row>
    <row r="80" spans="1:7" ht="15" customHeight="1" x14ac:dyDescent="0.2">
      <c r="A80" s="41" t="s">
        <v>131</v>
      </c>
      <c r="B80" s="42">
        <v>17407631.981851086</v>
      </c>
      <c r="C80" s="42">
        <v>17933518.169999994</v>
      </c>
      <c r="D80" s="42">
        <f t="shared" si="4"/>
        <v>525886.18814890832</v>
      </c>
      <c r="E80" s="44">
        <f t="shared" si="5"/>
        <v>3.0210093405995062</v>
      </c>
      <c r="F80" s="3"/>
      <c r="G80" s="3"/>
    </row>
    <row r="81" spans="1:7" ht="17.25" customHeight="1" x14ac:dyDescent="0.2">
      <c r="A81" s="85" t="s">
        <v>69</v>
      </c>
      <c r="B81" s="86">
        <v>29361720.63808798</v>
      </c>
      <c r="C81" s="86">
        <v>30441316.379999995</v>
      </c>
      <c r="D81" s="86">
        <f t="shared" si="4"/>
        <v>1079595.7419120148</v>
      </c>
      <c r="E81" s="87">
        <f t="shared" si="5"/>
        <v>3.6768817305330694</v>
      </c>
      <c r="F81" s="3"/>
      <c r="G81" s="3"/>
    </row>
    <row r="82" spans="1:7" ht="15" customHeight="1" x14ac:dyDescent="0.2">
      <c r="A82" s="41" t="s">
        <v>70</v>
      </c>
      <c r="B82" s="42">
        <v>25682039.041822366</v>
      </c>
      <c r="C82" s="42">
        <v>26592491.150000002</v>
      </c>
      <c r="D82" s="42">
        <f t="shared" si="4"/>
        <v>910452.10817763582</v>
      </c>
      <c r="E82" s="44">
        <f t="shared" si="5"/>
        <v>3.545092765784656</v>
      </c>
      <c r="F82" s="3"/>
      <c r="G82" s="3"/>
    </row>
    <row r="83" spans="1:7" ht="17.25" customHeight="1" x14ac:dyDescent="0.2">
      <c r="A83" s="85" t="s">
        <v>71</v>
      </c>
      <c r="B83" s="86">
        <v>21408367.253252834</v>
      </c>
      <c r="C83" s="86">
        <v>20965453.060000002</v>
      </c>
      <c r="D83" s="86">
        <f t="shared" si="4"/>
        <v>-442914.1932528317</v>
      </c>
      <c r="E83" s="87">
        <f t="shared" si="5"/>
        <v>-2.0688835725458437</v>
      </c>
      <c r="F83" s="3"/>
      <c r="G83" s="3"/>
    </row>
    <row r="84" spans="1:7" ht="15" customHeight="1" x14ac:dyDescent="0.2">
      <c r="A84" s="41" t="s">
        <v>72</v>
      </c>
      <c r="B84" s="42">
        <v>32740693.889051657</v>
      </c>
      <c r="C84" s="42">
        <v>33937232.940000005</v>
      </c>
      <c r="D84" s="42">
        <f t="shared" si="4"/>
        <v>1196539.0509483479</v>
      </c>
      <c r="E84" s="44">
        <f t="shared" si="5"/>
        <v>3.6545928287380165</v>
      </c>
      <c r="F84" s="3"/>
      <c r="G84" s="3"/>
    </row>
    <row r="85" spans="1:7" ht="17.25" customHeight="1" x14ac:dyDescent="0.2">
      <c r="A85" s="85" t="s">
        <v>73</v>
      </c>
      <c r="B85" s="86">
        <v>37522506.669334121</v>
      </c>
      <c r="C85" s="86">
        <v>38921790.899999999</v>
      </c>
      <c r="D85" s="86">
        <f t="shared" si="4"/>
        <v>1399284.2306658775</v>
      </c>
      <c r="E85" s="87">
        <f t="shared" si="5"/>
        <v>3.7291864400132555</v>
      </c>
      <c r="F85" s="3"/>
      <c r="G85" s="3"/>
    </row>
    <row r="86" spans="1:7" ht="15" customHeight="1" x14ac:dyDescent="0.2">
      <c r="A86" s="41" t="s">
        <v>74</v>
      </c>
      <c r="B86" s="42">
        <v>85049628.995130271</v>
      </c>
      <c r="C86" s="42">
        <v>87745939.86999999</v>
      </c>
      <c r="D86" s="42">
        <f t="shared" si="4"/>
        <v>2696310.8748697191</v>
      </c>
      <c r="E86" s="44">
        <f t="shared" si="5"/>
        <v>3.1702794083018322</v>
      </c>
      <c r="F86" s="3"/>
      <c r="G86" s="3"/>
    </row>
    <row r="87" spans="1:7" ht="17.25" customHeight="1" x14ac:dyDescent="0.2">
      <c r="A87" s="85" t="s">
        <v>75</v>
      </c>
      <c r="B87" s="86">
        <v>23575812.784919314</v>
      </c>
      <c r="C87" s="86">
        <v>24643295.059999999</v>
      </c>
      <c r="D87" s="86">
        <f t="shared" si="4"/>
        <v>1067482.2750806846</v>
      </c>
      <c r="E87" s="87">
        <f t="shared" si="5"/>
        <v>4.5278705121187528</v>
      </c>
      <c r="F87" s="3"/>
      <c r="G87" s="3"/>
    </row>
    <row r="88" spans="1:7" ht="15" customHeight="1" x14ac:dyDescent="0.2">
      <c r="A88" s="41" t="s">
        <v>76</v>
      </c>
      <c r="B88" s="42">
        <v>35734703.454823233</v>
      </c>
      <c r="C88" s="42">
        <v>36078013.850000001</v>
      </c>
      <c r="D88" s="42">
        <f t="shared" si="4"/>
        <v>343310.3951767683</v>
      </c>
      <c r="E88" s="44">
        <f t="shared" si="5"/>
        <v>0.96071986608421267</v>
      </c>
      <c r="F88" s="3"/>
      <c r="G88" s="3"/>
    </row>
    <row r="89" spans="1:7" ht="17.25" customHeight="1" x14ac:dyDescent="0.2">
      <c r="A89" s="85" t="s">
        <v>77</v>
      </c>
      <c r="B89" s="86">
        <v>100372622.10641189</v>
      </c>
      <c r="C89" s="86">
        <v>105446927.43000002</v>
      </c>
      <c r="D89" s="86">
        <f t="shared" si="4"/>
        <v>5074305.3235881329</v>
      </c>
      <c r="E89" s="87">
        <f t="shared" si="5"/>
        <v>5.0554675339740696</v>
      </c>
      <c r="F89" s="3"/>
      <c r="G89" s="3"/>
    </row>
    <row r="90" spans="1:7" ht="15" customHeight="1" x14ac:dyDescent="0.2">
      <c r="A90" s="41" t="s">
        <v>78</v>
      </c>
      <c r="B90" s="42">
        <v>23168652.314693749</v>
      </c>
      <c r="C90" s="42">
        <v>23756898.539999999</v>
      </c>
      <c r="D90" s="42">
        <f t="shared" si="4"/>
        <v>588246.22530625015</v>
      </c>
      <c r="E90" s="44">
        <f t="shared" si="5"/>
        <v>2.5389747203085249</v>
      </c>
      <c r="F90" s="3"/>
      <c r="G90" s="3"/>
    </row>
    <row r="91" spans="1:7" ht="17.25" customHeight="1" x14ac:dyDescent="0.2">
      <c r="A91" s="85" t="s">
        <v>79</v>
      </c>
      <c r="B91" s="86">
        <v>62606724.571298197</v>
      </c>
      <c r="C91" s="86">
        <v>64132502.75</v>
      </c>
      <c r="D91" s="86">
        <f t="shared" si="4"/>
        <v>1525778.1787018031</v>
      </c>
      <c r="E91" s="87">
        <f t="shared" si="5"/>
        <v>2.4370835387885634</v>
      </c>
      <c r="F91" s="3"/>
      <c r="G91" s="3"/>
    </row>
    <row r="92" spans="1:7" ht="15" customHeight="1" x14ac:dyDescent="0.2">
      <c r="A92" s="41" t="s">
        <v>80</v>
      </c>
      <c r="B92" s="42">
        <v>20029870.698309705</v>
      </c>
      <c r="C92" s="42">
        <v>21397344.689999998</v>
      </c>
      <c r="D92" s="42">
        <f t="shared" si="4"/>
        <v>1367473.991690293</v>
      </c>
      <c r="E92" s="44">
        <f t="shared" si="5"/>
        <v>6.8271733366990359</v>
      </c>
      <c r="F92" s="3"/>
      <c r="G92" s="3"/>
    </row>
    <row r="93" spans="1:7" ht="17.25" customHeight="1" x14ac:dyDescent="0.2">
      <c r="A93" s="85" t="s">
        <v>81</v>
      </c>
      <c r="B93" s="86">
        <v>30841299.587430321</v>
      </c>
      <c r="C93" s="86">
        <v>32733362.43</v>
      </c>
      <c r="D93" s="86">
        <f t="shared" si="4"/>
        <v>1892062.842569679</v>
      </c>
      <c r="E93" s="87">
        <f t="shared" si="5"/>
        <v>6.1348350033239454</v>
      </c>
      <c r="F93" s="3"/>
      <c r="G93" s="3"/>
    </row>
    <row r="94" spans="1:7" ht="15" customHeight="1" x14ac:dyDescent="0.2">
      <c r="A94" s="41" t="s">
        <v>82</v>
      </c>
      <c r="B94" s="42">
        <v>16540441.250018705</v>
      </c>
      <c r="C94" s="42">
        <v>17309594.550000001</v>
      </c>
      <c r="D94" s="42">
        <f t="shared" si="4"/>
        <v>769153.29998129606</v>
      </c>
      <c r="E94" s="44">
        <f t="shared" si="5"/>
        <v>4.650137734266468</v>
      </c>
      <c r="F94" s="3"/>
      <c r="G94" s="3"/>
    </row>
    <row r="95" spans="1:7" ht="17.25" customHeight="1" x14ac:dyDescent="0.2">
      <c r="A95" s="85" t="s">
        <v>83</v>
      </c>
      <c r="B95" s="86">
        <v>66314513.731132641</v>
      </c>
      <c r="C95" s="86">
        <v>70003469.730000019</v>
      </c>
      <c r="D95" s="86">
        <f t="shared" si="4"/>
        <v>3688955.9988673776</v>
      </c>
      <c r="E95" s="87">
        <f t="shared" si="5"/>
        <v>5.5628184409584609</v>
      </c>
      <c r="F95" s="3"/>
      <c r="G95" s="3"/>
    </row>
    <row r="96" spans="1:7" ht="4.9000000000000004" customHeight="1" x14ac:dyDescent="0.2">
      <c r="A96" s="88"/>
      <c r="B96" s="89"/>
      <c r="C96" s="89"/>
      <c r="D96" s="89"/>
      <c r="E96" s="90"/>
      <c r="F96" s="3"/>
      <c r="G96" s="3"/>
    </row>
    <row r="97" spans="1:7" ht="4.9000000000000004" customHeight="1" x14ac:dyDescent="0.2">
      <c r="A97" s="91"/>
      <c r="B97" s="92"/>
      <c r="C97" s="92"/>
      <c r="D97" s="92"/>
      <c r="E97" s="93"/>
    </row>
    <row r="99" spans="1:7" ht="15.75" x14ac:dyDescent="0.25">
      <c r="A99" s="13" t="s">
        <v>340</v>
      </c>
      <c r="B99" s="12"/>
      <c r="C99" s="12"/>
      <c r="D99" s="12"/>
      <c r="E99" s="12"/>
    </row>
    <row r="100" spans="1:7" s="2" customFormat="1" ht="16.5" customHeight="1" x14ac:dyDescent="0.2">
      <c r="A100" s="36" t="s">
        <v>3</v>
      </c>
      <c r="B100" s="37"/>
      <c r="C100" s="37"/>
      <c r="D100" s="37"/>
      <c r="E100" s="37"/>
    </row>
    <row r="101" spans="1:7" ht="12.75" customHeight="1" x14ac:dyDescent="0.2">
      <c r="A101" s="36" t="str">
        <f>+A4</f>
        <v>POR EL  PERÍODO  DEL 1o. DE ENERO AL 30 DE JUNIO DEL AÑO 2024.</v>
      </c>
      <c r="B101" s="14"/>
      <c r="C101" s="14"/>
      <c r="D101" s="14"/>
      <c r="E101" s="14"/>
    </row>
    <row r="102" spans="1:7" ht="11.45" customHeight="1" x14ac:dyDescent="0.2">
      <c r="A102" s="135" t="s">
        <v>144</v>
      </c>
      <c r="B102" s="135"/>
      <c r="C102" s="135"/>
      <c r="D102" s="135"/>
      <c r="E102" s="135"/>
    </row>
    <row r="103" spans="1:7" ht="5.25" customHeight="1" x14ac:dyDescent="0.2">
      <c r="A103" s="6"/>
      <c r="B103" s="15"/>
      <c r="C103" s="15"/>
      <c r="D103" s="15"/>
      <c r="E103" s="15"/>
    </row>
    <row r="104" spans="1:7" ht="39.75" customHeight="1" x14ac:dyDescent="0.2">
      <c r="A104" s="136" t="s">
        <v>5</v>
      </c>
      <c r="B104" s="82" t="s">
        <v>339</v>
      </c>
      <c r="C104" s="84"/>
      <c r="D104" s="82" t="s">
        <v>129</v>
      </c>
      <c r="E104" s="84"/>
      <c r="F104" s="22"/>
    </row>
    <row r="105" spans="1:7" ht="16.5" customHeight="1" x14ac:dyDescent="0.2">
      <c r="A105" s="137"/>
      <c r="B105" s="83" t="s">
        <v>6</v>
      </c>
      <c r="C105" s="83" t="s">
        <v>7</v>
      </c>
      <c r="D105" s="83" t="s">
        <v>0</v>
      </c>
      <c r="E105" s="83" t="s">
        <v>1</v>
      </c>
      <c r="F105" s="22"/>
    </row>
    <row r="106" spans="1:7" ht="11.25" hidden="1" customHeight="1" x14ac:dyDescent="0.2">
      <c r="A106" s="7"/>
      <c r="B106" s="5"/>
      <c r="C106" s="5"/>
      <c r="D106" s="5"/>
      <c r="E106" s="5"/>
    </row>
    <row r="107" spans="1:7" ht="17.25" customHeight="1" x14ac:dyDescent="0.2">
      <c r="A107" s="85" t="s">
        <v>84</v>
      </c>
      <c r="B107" s="86">
        <v>84324150.916567743</v>
      </c>
      <c r="C107" s="86">
        <v>86966938.499999985</v>
      </c>
      <c r="D107" s="86">
        <f t="shared" ref="D107:D143" si="6">C107-B107</f>
        <v>2642787.5834322423</v>
      </c>
      <c r="E107" s="87">
        <f t="shared" ref="E107:E143" si="7">D107/B107*100</f>
        <v>3.1340814638585299</v>
      </c>
      <c r="F107" s="3"/>
      <c r="G107" s="3"/>
    </row>
    <row r="108" spans="1:7" ht="15" customHeight="1" x14ac:dyDescent="0.2">
      <c r="A108" s="41" t="s">
        <v>85</v>
      </c>
      <c r="B108" s="42">
        <v>25540015.649266008</v>
      </c>
      <c r="C108" s="42">
        <v>26424983.230000004</v>
      </c>
      <c r="D108" s="42">
        <f t="shared" si="6"/>
        <v>884967.58073399588</v>
      </c>
      <c r="E108" s="44">
        <f t="shared" si="7"/>
        <v>3.4650236432389536</v>
      </c>
      <c r="F108" s="3"/>
      <c r="G108" s="3"/>
    </row>
    <row r="109" spans="1:7" ht="17.25" customHeight="1" x14ac:dyDescent="0.2">
      <c r="A109" s="85" t="s">
        <v>86</v>
      </c>
      <c r="B109" s="86">
        <v>20073440.550732236</v>
      </c>
      <c r="C109" s="86">
        <v>20355706.839999996</v>
      </c>
      <c r="D109" s="86">
        <f t="shared" si="6"/>
        <v>282266.28926775977</v>
      </c>
      <c r="E109" s="87">
        <f t="shared" si="7"/>
        <v>1.4061679588727169</v>
      </c>
      <c r="F109" s="3"/>
      <c r="G109" s="3"/>
    </row>
    <row r="110" spans="1:7" ht="15" customHeight="1" x14ac:dyDescent="0.2">
      <c r="A110" s="41" t="s">
        <v>87</v>
      </c>
      <c r="B110" s="42">
        <v>48383352.78026583</v>
      </c>
      <c r="C110" s="42">
        <v>48544504.859999999</v>
      </c>
      <c r="D110" s="42">
        <f t="shared" si="6"/>
        <v>161152.07973416895</v>
      </c>
      <c r="E110" s="44">
        <f t="shared" si="7"/>
        <v>0.33307340329647062</v>
      </c>
      <c r="F110" s="3"/>
      <c r="G110" s="3"/>
    </row>
    <row r="111" spans="1:7" ht="17.25" customHeight="1" x14ac:dyDescent="0.2">
      <c r="A111" s="85" t="s">
        <v>88</v>
      </c>
      <c r="B111" s="86">
        <v>24884076.539247293</v>
      </c>
      <c r="C111" s="86">
        <v>26415786.390000001</v>
      </c>
      <c r="D111" s="86">
        <f t="shared" si="6"/>
        <v>1531709.8507527076</v>
      </c>
      <c r="E111" s="87">
        <f t="shared" si="7"/>
        <v>6.1553815281707847</v>
      </c>
      <c r="F111" s="3"/>
      <c r="G111" s="3"/>
    </row>
    <row r="112" spans="1:7" ht="15" customHeight="1" x14ac:dyDescent="0.2">
      <c r="A112" s="41" t="s">
        <v>89</v>
      </c>
      <c r="B112" s="42">
        <v>17708111.683301426</v>
      </c>
      <c r="C112" s="42">
        <v>18347910.960000001</v>
      </c>
      <c r="D112" s="42">
        <f t="shared" si="6"/>
        <v>639799.27669857442</v>
      </c>
      <c r="E112" s="44">
        <f t="shared" si="7"/>
        <v>3.6130293740009494</v>
      </c>
      <c r="F112" s="3"/>
      <c r="G112" s="3"/>
    </row>
    <row r="113" spans="1:7" ht="17.25" customHeight="1" x14ac:dyDescent="0.2">
      <c r="A113" s="85" t="s">
        <v>90</v>
      </c>
      <c r="B113" s="86">
        <v>74195236.900150344</v>
      </c>
      <c r="C113" s="86">
        <v>79537508.449999973</v>
      </c>
      <c r="D113" s="86">
        <f t="shared" si="6"/>
        <v>5342271.5498496294</v>
      </c>
      <c r="E113" s="87">
        <f t="shared" si="7"/>
        <v>7.2002890927339358</v>
      </c>
      <c r="F113" s="3"/>
      <c r="G113" s="3"/>
    </row>
    <row r="114" spans="1:7" ht="15" customHeight="1" x14ac:dyDescent="0.2">
      <c r="A114" s="41" t="s">
        <v>91</v>
      </c>
      <c r="B114" s="42">
        <v>40312094.979632095</v>
      </c>
      <c r="C114" s="42">
        <v>42739253.280000001</v>
      </c>
      <c r="D114" s="42">
        <f t="shared" si="6"/>
        <v>2427158.3003679067</v>
      </c>
      <c r="E114" s="44">
        <f t="shared" si="7"/>
        <v>6.0209182916299477</v>
      </c>
      <c r="F114" s="3"/>
      <c r="G114" s="3"/>
    </row>
    <row r="115" spans="1:7" ht="17.25" customHeight="1" x14ac:dyDescent="0.2">
      <c r="A115" s="85" t="s">
        <v>92</v>
      </c>
      <c r="B115" s="86">
        <v>32047208.725419004</v>
      </c>
      <c r="C115" s="86">
        <v>32696127.520000003</v>
      </c>
      <c r="D115" s="86">
        <f t="shared" si="6"/>
        <v>648918.79458099976</v>
      </c>
      <c r="E115" s="87">
        <f t="shared" si="7"/>
        <v>2.0248839770756524</v>
      </c>
      <c r="F115" s="3"/>
      <c r="G115" s="3"/>
    </row>
    <row r="116" spans="1:7" ht="15" customHeight="1" x14ac:dyDescent="0.2">
      <c r="A116" s="41" t="s">
        <v>93</v>
      </c>
      <c r="B116" s="42">
        <v>36941692.759177685</v>
      </c>
      <c r="C116" s="42">
        <v>38474950.729999997</v>
      </c>
      <c r="D116" s="42">
        <f t="shared" si="6"/>
        <v>1533257.9708223119</v>
      </c>
      <c r="E116" s="44">
        <f t="shared" si="7"/>
        <v>4.1504810860119399</v>
      </c>
      <c r="F116" s="3"/>
      <c r="G116" s="3"/>
    </row>
    <row r="117" spans="1:7" ht="17.25" customHeight="1" x14ac:dyDescent="0.2">
      <c r="A117" s="85" t="s">
        <v>94</v>
      </c>
      <c r="B117" s="86">
        <v>21038610.444003712</v>
      </c>
      <c r="C117" s="86">
        <v>22054869.140000008</v>
      </c>
      <c r="D117" s="86">
        <f t="shared" si="6"/>
        <v>1016258.6959962957</v>
      </c>
      <c r="E117" s="87">
        <f t="shared" si="7"/>
        <v>4.8304459018392212</v>
      </c>
      <c r="F117" s="3"/>
      <c r="G117" s="3"/>
    </row>
    <row r="118" spans="1:7" ht="15" customHeight="1" x14ac:dyDescent="0.2">
      <c r="A118" s="41" t="s">
        <v>95</v>
      </c>
      <c r="B118" s="42">
        <v>20737579.014130481</v>
      </c>
      <c r="C118" s="42">
        <v>20899505.309999999</v>
      </c>
      <c r="D118" s="42">
        <f t="shared" si="6"/>
        <v>161926.29586951807</v>
      </c>
      <c r="E118" s="44">
        <f t="shared" si="7"/>
        <v>0.78083510017819491</v>
      </c>
      <c r="F118" s="3"/>
      <c r="G118" s="3"/>
    </row>
    <row r="119" spans="1:7" ht="17.25" customHeight="1" x14ac:dyDescent="0.2">
      <c r="A119" s="85" t="s">
        <v>96</v>
      </c>
      <c r="B119" s="86">
        <v>94834131.161137953</v>
      </c>
      <c r="C119" s="86">
        <v>101411094.99000001</v>
      </c>
      <c r="D119" s="86">
        <f t="shared" si="6"/>
        <v>6576963.8288620561</v>
      </c>
      <c r="E119" s="87">
        <f t="shared" si="7"/>
        <v>6.9352286443018816</v>
      </c>
      <c r="F119" s="3"/>
      <c r="G119" s="3"/>
    </row>
    <row r="120" spans="1:7" ht="15" customHeight="1" x14ac:dyDescent="0.2">
      <c r="A120" s="41" t="s">
        <v>97</v>
      </c>
      <c r="B120" s="42">
        <v>34196126.753012657</v>
      </c>
      <c r="C120" s="42">
        <v>35588459.659999996</v>
      </c>
      <c r="D120" s="42">
        <f t="shared" si="6"/>
        <v>1392332.9069873393</v>
      </c>
      <c r="E120" s="44">
        <f t="shared" si="7"/>
        <v>4.0716099722161534</v>
      </c>
      <c r="F120" s="3"/>
      <c r="G120" s="3"/>
    </row>
    <row r="121" spans="1:7" ht="17.25" customHeight="1" x14ac:dyDescent="0.2">
      <c r="A121" s="85" t="s">
        <v>132</v>
      </c>
      <c r="B121" s="86">
        <v>20843109.067406464</v>
      </c>
      <c r="C121" s="86">
        <v>21653711.349999998</v>
      </c>
      <c r="D121" s="86">
        <f t="shared" si="6"/>
        <v>810602.2825935334</v>
      </c>
      <c r="E121" s="87">
        <f t="shared" si="7"/>
        <v>3.8890660696158692</v>
      </c>
      <c r="F121" s="3"/>
      <c r="G121" s="3"/>
    </row>
    <row r="122" spans="1:7" ht="15" customHeight="1" x14ac:dyDescent="0.2">
      <c r="A122" s="41" t="s">
        <v>99</v>
      </c>
      <c r="B122" s="42">
        <v>21160939.111037828</v>
      </c>
      <c r="C122" s="42">
        <v>21856430.340000007</v>
      </c>
      <c r="D122" s="42">
        <f t="shared" si="6"/>
        <v>695491.22896217927</v>
      </c>
      <c r="E122" s="44">
        <f t="shared" si="7"/>
        <v>3.286674685432093</v>
      </c>
      <c r="F122" s="3"/>
      <c r="G122" s="3"/>
    </row>
    <row r="123" spans="1:7" ht="17.25" customHeight="1" x14ac:dyDescent="0.2">
      <c r="A123" s="85" t="s">
        <v>100</v>
      </c>
      <c r="B123" s="86">
        <v>38834195.073165946</v>
      </c>
      <c r="C123" s="86">
        <v>38757005.630000003</v>
      </c>
      <c r="D123" s="86">
        <f t="shared" si="6"/>
        <v>-77189.443165943027</v>
      </c>
      <c r="E123" s="87">
        <f t="shared" si="7"/>
        <v>-0.19876668750443649</v>
      </c>
      <c r="F123" s="3"/>
      <c r="G123" s="3"/>
    </row>
    <row r="124" spans="1:7" ht="15" customHeight="1" x14ac:dyDescent="0.2">
      <c r="A124" s="41" t="s">
        <v>101</v>
      </c>
      <c r="B124" s="42">
        <v>33463915.251045056</v>
      </c>
      <c r="C124" s="42">
        <v>35589358.379999995</v>
      </c>
      <c r="D124" s="42">
        <f t="shared" si="6"/>
        <v>2125443.1289549395</v>
      </c>
      <c r="E124" s="44">
        <f t="shared" si="7"/>
        <v>6.3514478596121933</v>
      </c>
      <c r="F124" s="3"/>
      <c r="G124" s="3"/>
    </row>
    <row r="125" spans="1:7" ht="17.25" customHeight="1" x14ac:dyDescent="0.2">
      <c r="A125" s="85" t="s">
        <v>102</v>
      </c>
      <c r="B125" s="86">
        <v>13166618.910570463</v>
      </c>
      <c r="C125" s="86">
        <v>13492294.349999998</v>
      </c>
      <c r="D125" s="86">
        <f t="shared" si="6"/>
        <v>325675.4394295346</v>
      </c>
      <c r="E125" s="87">
        <f t="shared" si="7"/>
        <v>2.4734933215700114</v>
      </c>
      <c r="F125" s="3"/>
      <c r="G125" s="3"/>
    </row>
    <row r="126" spans="1:7" ht="15" customHeight="1" x14ac:dyDescent="0.2">
      <c r="A126" s="41" t="s">
        <v>103</v>
      </c>
      <c r="B126" s="42">
        <v>20070609.102256108</v>
      </c>
      <c r="C126" s="42">
        <v>20760557.969999999</v>
      </c>
      <c r="D126" s="42">
        <f t="shared" si="6"/>
        <v>689948.86774389073</v>
      </c>
      <c r="E126" s="44">
        <f t="shared" si="7"/>
        <v>3.4376080179167787</v>
      </c>
      <c r="F126" s="3"/>
      <c r="G126" s="3"/>
    </row>
    <row r="127" spans="1:7" ht="17.25" customHeight="1" x14ac:dyDescent="0.2">
      <c r="A127" s="85" t="s">
        <v>104</v>
      </c>
      <c r="B127" s="86">
        <v>32373021.833364651</v>
      </c>
      <c r="C127" s="86">
        <v>33820286.799999997</v>
      </c>
      <c r="D127" s="86">
        <f t="shared" si="6"/>
        <v>1447264.9666353464</v>
      </c>
      <c r="E127" s="87">
        <f t="shared" si="7"/>
        <v>4.4705896597633954</v>
      </c>
      <c r="F127" s="3"/>
      <c r="G127" s="3"/>
    </row>
    <row r="128" spans="1:7" ht="15" customHeight="1" x14ac:dyDescent="0.2">
      <c r="A128" s="41" t="s">
        <v>105</v>
      </c>
      <c r="B128" s="42">
        <v>52528095.583974123</v>
      </c>
      <c r="C128" s="42">
        <v>53935163.219999991</v>
      </c>
      <c r="D128" s="42">
        <f t="shared" si="6"/>
        <v>1407067.6360258684</v>
      </c>
      <c r="E128" s="44">
        <f t="shared" si="7"/>
        <v>2.6786953160646334</v>
      </c>
      <c r="F128" s="3"/>
      <c r="G128" s="3"/>
    </row>
    <row r="129" spans="1:7" ht="17.25" customHeight="1" x14ac:dyDescent="0.2">
      <c r="A129" s="85" t="s">
        <v>133</v>
      </c>
      <c r="B129" s="86">
        <v>31377657.841256358</v>
      </c>
      <c r="C129" s="86">
        <v>32481685.620000008</v>
      </c>
      <c r="D129" s="86">
        <f t="shared" si="6"/>
        <v>1104027.7787436508</v>
      </c>
      <c r="E129" s="87">
        <f t="shared" si="7"/>
        <v>3.5185155766853935</v>
      </c>
      <c r="F129" s="3"/>
      <c r="G129" s="3"/>
    </row>
    <row r="130" spans="1:7" ht="15" customHeight="1" x14ac:dyDescent="0.2">
      <c r="A130" s="41" t="s">
        <v>107</v>
      </c>
      <c r="B130" s="42">
        <v>31780021.868189126</v>
      </c>
      <c r="C130" s="42">
        <v>32428990.069999993</v>
      </c>
      <c r="D130" s="42">
        <f t="shared" si="6"/>
        <v>648968.20181086659</v>
      </c>
      <c r="E130" s="44">
        <f t="shared" si="7"/>
        <v>2.0420634211723585</v>
      </c>
      <c r="F130" s="3"/>
      <c r="G130" s="3"/>
    </row>
    <row r="131" spans="1:7" ht="17.25" customHeight="1" x14ac:dyDescent="0.2">
      <c r="A131" s="85" t="s">
        <v>108</v>
      </c>
      <c r="B131" s="86">
        <v>20981440.804955412</v>
      </c>
      <c r="C131" s="86">
        <v>21130942.23</v>
      </c>
      <c r="D131" s="86">
        <f t="shared" si="6"/>
        <v>149501.42504458874</v>
      </c>
      <c r="E131" s="87">
        <f t="shared" si="7"/>
        <v>0.71254127128047084</v>
      </c>
      <c r="F131" s="3"/>
      <c r="G131" s="3"/>
    </row>
    <row r="132" spans="1:7" ht="15" customHeight="1" x14ac:dyDescent="0.2">
      <c r="A132" s="41" t="s">
        <v>109</v>
      </c>
      <c r="B132" s="42">
        <v>32416063.171666749</v>
      </c>
      <c r="C132" s="42">
        <v>33142323.879999999</v>
      </c>
      <c r="D132" s="42">
        <f t="shared" si="6"/>
        <v>726260.70833325014</v>
      </c>
      <c r="E132" s="44">
        <f t="shared" si="7"/>
        <v>2.2404346403422553</v>
      </c>
      <c r="F132" s="3"/>
      <c r="G132" s="3"/>
    </row>
    <row r="133" spans="1:7" ht="17.25" customHeight="1" x14ac:dyDescent="0.2">
      <c r="A133" s="85" t="s">
        <v>110</v>
      </c>
      <c r="B133" s="86">
        <v>247837832.63495815</v>
      </c>
      <c r="C133" s="86">
        <v>262508604.39999998</v>
      </c>
      <c r="D133" s="86">
        <f t="shared" si="6"/>
        <v>14670771.765041828</v>
      </c>
      <c r="E133" s="87">
        <f t="shared" si="7"/>
        <v>5.9195045441873662</v>
      </c>
      <c r="F133" s="3"/>
      <c r="G133" s="3"/>
    </row>
    <row r="134" spans="1:7" ht="15" customHeight="1" x14ac:dyDescent="0.2">
      <c r="A134" s="41" t="s">
        <v>111</v>
      </c>
      <c r="B134" s="42">
        <v>28438386.469883282</v>
      </c>
      <c r="C134" s="42">
        <v>28791203.419999994</v>
      </c>
      <c r="D134" s="42">
        <f t="shared" si="6"/>
        <v>352816.9501167126</v>
      </c>
      <c r="E134" s="44">
        <f t="shared" si="7"/>
        <v>1.2406363156023341</v>
      </c>
      <c r="F134" s="3"/>
      <c r="G134" s="3"/>
    </row>
    <row r="135" spans="1:7" ht="17.25" customHeight="1" x14ac:dyDescent="0.2">
      <c r="A135" s="85" t="s">
        <v>112</v>
      </c>
      <c r="B135" s="86">
        <v>23050409.281129707</v>
      </c>
      <c r="C135" s="86">
        <v>22537037.969999995</v>
      </c>
      <c r="D135" s="86">
        <f t="shared" si="6"/>
        <v>-513371.31112971157</v>
      </c>
      <c r="E135" s="87">
        <f t="shared" si="7"/>
        <v>-2.2271678774484265</v>
      </c>
      <c r="F135" s="3"/>
      <c r="G135" s="3"/>
    </row>
    <row r="136" spans="1:7" ht="15" customHeight="1" x14ac:dyDescent="0.2">
      <c r="A136" s="41" t="s">
        <v>113</v>
      </c>
      <c r="B136" s="42">
        <v>26013326.941147219</v>
      </c>
      <c r="C136" s="42">
        <v>27822756.759999998</v>
      </c>
      <c r="D136" s="42">
        <f t="shared" si="6"/>
        <v>1809429.8188527785</v>
      </c>
      <c r="E136" s="44">
        <f t="shared" si="7"/>
        <v>6.9557801005094371</v>
      </c>
      <c r="F136" s="3"/>
      <c r="G136" s="3"/>
    </row>
    <row r="137" spans="1:7" ht="17.25" customHeight="1" x14ac:dyDescent="0.2">
      <c r="A137" s="85" t="s">
        <v>114</v>
      </c>
      <c r="B137" s="86">
        <v>36386369.121049151</v>
      </c>
      <c r="C137" s="86">
        <v>35656864.170000002</v>
      </c>
      <c r="D137" s="86">
        <f t="shared" si="6"/>
        <v>-729504.95104914904</v>
      </c>
      <c r="E137" s="87">
        <f t="shared" si="7"/>
        <v>-2.004885259703304</v>
      </c>
      <c r="F137" s="3"/>
      <c r="G137" s="3"/>
    </row>
    <row r="138" spans="1:7" ht="15" customHeight="1" x14ac:dyDescent="0.2">
      <c r="A138" s="41" t="s">
        <v>115</v>
      </c>
      <c r="B138" s="42">
        <v>67951676.624834955</v>
      </c>
      <c r="C138" s="42">
        <v>70511597.010000005</v>
      </c>
      <c r="D138" s="42">
        <f t="shared" si="6"/>
        <v>2559920.3851650506</v>
      </c>
      <c r="E138" s="44">
        <f t="shared" si="7"/>
        <v>3.7672659635736667</v>
      </c>
      <c r="F138" s="3"/>
      <c r="G138" s="3"/>
    </row>
    <row r="139" spans="1:7" ht="17.25" customHeight="1" x14ac:dyDescent="0.2">
      <c r="A139" s="85" t="s">
        <v>116</v>
      </c>
      <c r="B139" s="86">
        <v>173773893.96374539</v>
      </c>
      <c r="C139" s="86">
        <v>181435409.44000003</v>
      </c>
      <c r="D139" s="86">
        <f t="shared" si="6"/>
        <v>7661515.476254642</v>
      </c>
      <c r="E139" s="87">
        <f t="shared" si="7"/>
        <v>4.4088990017413492</v>
      </c>
      <c r="F139" s="3"/>
      <c r="G139" s="3"/>
    </row>
    <row r="140" spans="1:7" ht="15" customHeight="1" x14ac:dyDescent="0.2">
      <c r="A140" s="41" t="s">
        <v>117</v>
      </c>
      <c r="B140" s="42">
        <v>8963675.4279742222</v>
      </c>
      <c r="C140" s="42">
        <v>9426061.589999998</v>
      </c>
      <c r="D140" s="42">
        <f t="shared" si="6"/>
        <v>462386.16202577576</v>
      </c>
      <c r="E140" s="44">
        <f t="shared" si="7"/>
        <v>5.1584438296676964</v>
      </c>
      <c r="F140" s="3"/>
      <c r="G140" s="3"/>
    </row>
    <row r="141" spans="1:7" ht="17.25" customHeight="1" x14ac:dyDescent="0.2">
      <c r="A141" s="85" t="s">
        <v>118</v>
      </c>
      <c r="B141" s="86">
        <v>50100833.505032428</v>
      </c>
      <c r="C141" s="86">
        <v>51942468.559999995</v>
      </c>
      <c r="D141" s="86">
        <f t="shared" si="6"/>
        <v>1841635.0549675673</v>
      </c>
      <c r="E141" s="87">
        <f t="shared" si="7"/>
        <v>3.6758571187894162</v>
      </c>
      <c r="F141" s="3"/>
      <c r="G141" s="3"/>
    </row>
    <row r="142" spans="1:7" ht="15" customHeight="1" x14ac:dyDescent="0.2">
      <c r="A142" s="41" t="s">
        <v>119</v>
      </c>
      <c r="B142" s="42">
        <v>23619990.917069349</v>
      </c>
      <c r="C142" s="42">
        <v>24355723.689999998</v>
      </c>
      <c r="D142" s="42">
        <f t="shared" si="6"/>
        <v>735732.77293064818</v>
      </c>
      <c r="E142" s="44">
        <f t="shared" si="7"/>
        <v>3.1148732254547973</v>
      </c>
      <c r="F142" s="3"/>
      <c r="G142" s="3"/>
    </row>
    <row r="143" spans="1:7" ht="17.25" customHeight="1" x14ac:dyDescent="0.2">
      <c r="A143" s="85" t="s">
        <v>120</v>
      </c>
      <c r="B143" s="86">
        <v>126099071.56978166</v>
      </c>
      <c r="C143" s="86">
        <v>125444498.21999998</v>
      </c>
      <c r="D143" s="86">
        <f t="shared" si="6"/>
        <v>-654573.34978167713</v>
      </c>
      <c r="E143" s="87">
        <f t="shared" si="7"/>
        <v>-0.51909450373664678</v>
      </c>
      <c r="F143" s="3"/>
      <c r="G143" s="3"/>
    </row>
    <row r="144" spans="1:7" ht="15" customHeight="1" x14ac:dyDescent="0.2">
      <c r="A144" s="41" t="s">
        <v>143</v>
      </c>
      <c r="B144" s="42">
        <v>31094348.326193977</v>
      </c>
      <c r="C144" s="42">
        <v>31759818.320000008</v>
      </c>
      <c r="D144" s="42">
        <f>C144-B144</f>
        <v>665469.9938060306</v>
      </c>
      <c r="E144" s="44">
        <f>D144/B144*100</f>
        <v>2.1401638227788058</v>
      </c>
      <c r="F144" s="3"/>
      <c r="G144" s="3"/>
    </row>
    <row r="145" spans="1:7" ht="4.5" customHeight="1" x14ac:dyDescent="0.2">
      <c r="A145" s="88"/>
      <c r="B145" s="89"/>
      <c r="C145" s="89"/>
      <c r="D145" s="94"/>
      <c r="E145" s="90"/>
      <c r="G145" s="27"/>
    </row>
    <row r="146" spans="1:7" ht="15" customHeight="1" x14ac:dyDescent="0.2">
      <c r="A146" s="95" t="s">
        <v>121</v>
      </c>
      <c r="B146" s="96">
        <f>SUM(B10:B145)</f>
        <v>5089024546.9840488</v>
      </c>
      <c r="C146" s="96">
        <f>SUM(C10:C145)</f>
        <v>5317994901.3199997</v>
      </c>
      <c r="D146" s="96">
        <f>SUM(D10:D144)</f>
        <v>228970354.33594909</v>
      </c>
      <c r="E146" s="97">
        <f>D146/B146*100</f>
        <v>4.4992975023405162</v>
      </c>
      <c r="F146" s="21"/>
      <c r="G146" s="3"/>
    </row>
    <row r="147" spans="1:7" ht="12.75" customHeight="1" x14ac:dyDescent="0.2">
      <c r="A147" s="88" t="s">
        <v>145</v>
      </c>
      <c r="B147" s="89">
        <v>560461.52</v>
      </c>
      <c r="C147" s="89">
        <f>+B147</f>
        <v>560461.52</v>
      </c>
      <c r="D147" s="89">
        <f>C147-B147</f>
        <v>0</v>
      </c>
      <c r="E147" s="90">
        <f>D147/B147*100</f>
        <v>0</v>
      </c>
      <c r="F147" s="28"/>
      <c r="G147" s="3"/>
    </row>
    <row r="148" spans="1:7" ht="15" customHeight="1" x14ac:dyDescent="0.2">
      <c r="A148" s="95" t="s">
        <v>2</v>
      </c>
      <c r="B148" s="96">
        <f>+B146+B147</f>
        <v>5089585008.5040493</v>
      </c>
      <c r="C148" s="96">
        <f>+C146+C147</f>
        <v>5318555362.8400002</v>
      </c>
      <c r="D148" s="96">
        <f>D146+D147</f>
        <v>228970354.33594909</v>
      </c>
      <c r="E148" s="97">
        <f>D148/B148*100</f>
        <v>4.4988020428653561</v>
      </c>
      <c r="F148" s="28"/>
      <c r="G148" s="3"/>
    </row>
    <row r="149" spans="1:7" ht="5.25" customHeight="1" x14ac:dyDescent="0.2">
      <c r="A149" s="91"/>
      <c r="B149" s="92"/>
      <c r="C149" s="92"/>
      <c r="D149" s="98"/>
      <c r="E149" s="93"/>
    </row>
    <row r="151" spans="1:7" x14ac:dyDescent="0.2">
      <c r="A151" s="40" t="s">
        <v>318</v>
      </c>
    </row>
    <row r="152" spans="1:7" ht="3.75" customHeight="1" x14ac:dyDescent="0.2"/>
    <row r="153" spans="1:7" x14ac:dyDescent="0.2">
      <c r="A153" s="4" t="s">
        <v>284</v>
      </c>
    </row>
    <row r="162" spans="1:3" x14ac:dyDescent="0.2">
      <c r="A162" s="134"/>
      <c r="B162" s="134"/>
      <c r="C162" s="134"/>
    </row>
    <row r="164" spans="1:3" x14ac:dyDescent="0.2">
      <c r="A164"/>
    </row>
    <row r="165" spans="1:3" x14ac:dyDescent="0.2">
      <c r="A165"/>
    </row>
    <row r="166" spans="1:3" x14ac:dyDescent="0.2">
      <c r="A166"/>
    </row>
    <row r="167" spans="1:3" x14ac:dyDescent="0.2">
      <c r="A167"/>
    </row>
    <row r="168" spans="1:3" x14ac:dyDescent="0.2">
      <c r="A168"/>
    </row>
  </sheetData>
  <mergeCells count="7">
    <mergeCell ref="A162:C162"/>
    <mergeCell ref="A5:E5"/>
    <mergeCell ref="A54:E54"/>
    <mergeCell ref="A102:E102"/>
    <mergeCell ref="A7:A8"/>
    <mergeCell ref="A56:A57"/>
    <mergeCell ref="A104:A105"/>
  </mergeCells>
  <phoneticPr fontId="3" type="noConversion"/>
  <pageMargins left="0.62" right="0.28000000000000003" top="0.18" bottom="0.71" header="0" footer="0"/>
  <pageSetup paperSize="9" scale="92" orientation="portrait" r:id="rId1"/>
  <headerFooter alignWithMargins="0"/>
  <rowBreaks count="2" manualBreakCount="2">
    <brk id="49" max="4" man="1"/>
    <brk id="98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H147"/>
  <sheetViews>
    <sheetView view="pageBreakPreview" zoomScale="60" zoomScaleNormal="100" workbookViewId="0">
      <selection activeCell="C107" sqref="C107"/>
    </sheetView>
  </sheetViews>
  <sheetFormatPr baseColWidth="10" defaultColWidth="8.42578125" defaultRowHeight="12.75" x14ac:dyDescent="0.2"/>
  <cols>
    <col min="1" max="1" width="41.7109375" style="4" customWidth="1"/>
    <col min="2" max="3" width="22.7109375" style="17" customWidth="1"/>
    <col min="4" max="4" width="27" customWidth="1"/>
    <col min="5" max="5" width="25.140625" customWidth="1"/>
    <col min="6" max="6" width="21.85546875" customWidth="1"/>
    <col min="7" max="7" width="11.28515625" customWidth="1"/>
  </cols>
  <sheetData>
    <row r="1" spans="1:9" ht="12" customHeight="1" x14ac:dyDescent="0.2">
      <c r="A1" s="11"/>
      <c r="B1" s="12"/>
      <c r="C1" s="12"/>
    </row>
    <row r="2" spans="1:9" ht="13.5" customHeight="1" x14ac:dyDescent="0.25">
      <c r="A2" s="139" t="s">
        <v>340</v>
      </c>
      <c r="B2" s="139"/>
      <c r="C2" s="139"/>
    </row>
    <row r="3" spans="1:9" s="2" customFormat="1" ht="21" customHeight="1" x14ac:dyDescent="0.2">
      <c r="A3" s="138" t="s">
        <v>122</v>
      </c>
      <c r="B3" s="138"/>
      <c r="C3" s="138"/>
    </row>
    <row r="4" spans="1:9" ht="17.45" customHeight="1" x14ac:dyDescent="0.2">
      <c r="A4" s="138" t="s">
        <v>342</v>
      </c>
      <c r="B4" s="138"/>
      <c r="C4" s="138"/>
    </row>
    <row r="5" spans="1:9" ht="15" customHeight="1" x14ac:dyDescent="0.2">
      <c r="A5" s="140" t="s">
        <v>144</v>
      </c>
      <c r="B5" s="140"/>
      <c r="C5" s="140"/>
    </row>
    <row r="6" spans="1:9" ht="4.9000000000000004" customHeight="1" x14ac:dyDescent="0.2">
      <c r="A6" s="6"/>
      <c r="B6" s="15"/>
      <c r="C6" s="15"/>
    </row>
    <row r="7" spans="1:9" ht="18" customHeight="1" x14ac:dyDescent="0.2">
      <c r="A7" s="99"/>
      <c r="B7" s="100" t="s">
        <v>343</v>
      </c>
      <c r="C7" s="101" t="s">
        <v>343</v>
      </c>
    </row>
    <row r="8" spans="1:9" ht="13.9" customHeight="1" x14ac:dyDescent="0.2">
      <c r="A8" s="102" t="s">
        <v>123</v>
      </c>
      <c r="B8" s="103" t="s">
        <v>282</v>
      </c>
      <c r="C8" s="104" t="s">
        <v>124</v>
      </c>
    </row>
    <row r="9" spans="1:9" s="10" customFormat="1" ht="9" hidden="1" customHeight="1" x14ac:dyDescent="0.2">
      <c r="A9" s="7"/>
      <c r="B9" s="5"/>
      <c r="C9" s="5"/>
    </row>
    <row r="10" spans="1:9" ht="18" customHeight="1" x14ac:dyDescent="0.2">
      <c r="A10" s="85" t="s">
        <v>8</v>
      </c>
      <c r="B10" s="86">
        <v>6889990</v>
      </c>
      <c r="C10" s="86">
        <v>6890143</v>
      </c>
      <c r="D10" s="10"/>
      <c r="E10" s="10"/>
      <c r="F10" s="10"/>
      <c r="G10" s="10"/>
      <c r="H10" s="10"/>
      <c r="I10" s="10"/>
    </row>
    <row r="11" spans="1:9" ht="15" customHeight="1" x14ac:dyDescent="0.2">
      <c r="A11" s="41" t="s">
        <v>9</v>
      </c>
      <c r="B11" s="42">
        <v>9798210</v>
      </c>
      <c r="C11" s="42">
        <v>9798428</v>
      </c>
      <c r="D11" s="10"/>
      <c r="E11" s="10"/>
      <c r="F11" s="10"/>
      <c r="G11" s="10"/>
    </row>
    <row r="12" spans="1:9" ht="18" customHeight="1" x14ac:dyDescent="0.2">
      <c r="A12" s="85" t="s">
        <v>10</v>
      </c>
      <c r="B12" s="86">
        <v>11654370</v>
      </c>
      <c r="C12" s="86">
        <v>11654629</v>
      </c>
      <c r="D12" s="10"/>
      <c r="E12" s="10"/>
      <c r="F12" s="10"/>
      <c r="G12" s="10"/>
      <c r="H12" s="10"/>
      <c r="I12" s="10"/>
    </row>
    <row r="13" spans="1:9" ht="15" customHeight="1" x14ac:dyDescent="0.2">
      <c r="A13" s="41" t="s">
        <v>11</v>
      </c>
      <c r="B13" s="42">
        <v>9914955</v>
      </c>
      <c r="C13" s="42">
        <v>9915175</v>
      </c>
      <c r="D13" s="10"/>
      <c r="E13" s="10"/>
      <c r="F13" s="10"/>
      <c r="G13" s="10"/>
    </row>
    <row r="14" spans="1:9" ht="18" customHeight="1" x14ac:dyDescent="0.2">
      <c r="A14" s="85" t="s">
        <v>12</v>
      </c>
      <c r="B14" s="86">
        <v>7480395</v>
      </c>
      <c r="C14" s="86">
        <v>7480561</v>
      </c>
      <c r="D14" s="10"/>
      <c r="E14" s="10"/>
      <c r="F14" s="10"/>
      <c r="G14" s="10"/>
      <c r="H14" s="10"/>
      <c r="I14" s="10"/>
    </row>
    <row r="15" spans="1:9" ht="15" customHeight="1" x14ac:dyDescent="0.2">
      <c r="A15" s="41" t="s">
        <v>13</v>
      </c>
      <c r="B15" s="42">
        <v>33033555</v>
      </c>
      <c r="C15" s="42">
        <v>33034290</v>
      </c>
      <c r="D15" s="10"/>
      <c r="E15" s="10"/>
      <c r="F15" s="10"/>
      <c r="G15" s="10"/>
    </row>
    <row r="16" spans="1:9" ht="18" customHeight="1" x14ac:dyDescent="0.2">
      <c r="A16" s="85" t="s">
        <v>14</v>
      </c>
      <c r="B16" s="86">
        <v>3688935</v>
      </c>
      <c r="C16" s="86">
        <v>3689017</v>
      </c>
      <c r="D16" s="10"/>
      <c r="E16" s="10"/>
      <c r="F16" s="10"/>
      <c r="G16" s="10"/>
      <c r="H16" s="10"/>
      <c r="I16" s="10"/>
    </row>
    <row r="17" spans="1:9" ht="15" customHeight="1" x14ac:dyDescent="0.2">
      <c r="A17" s="41" t="s">
        <v>15</v>
      </c>
      <c r="B17" s="42">
        <v>32731885</v>
      </c>
      <c r="C17" s="42">
        <v>32732613</v>
      </c>
      <c r="D17" s="10"/>
      <c r="E17" s="10"/>
      <c r="F17" s="10"/>
      <c r="G17" s="10"/>
    </row>
    <row r="18" spans="1:9" ht="18" customHeight="1" x14ac:dyDescent="0.2">
      <c r="A18" s="85" t="s">
        <v>16</v>
      </c>
      <c r="B18" s="86">
        <v>16819745</v>
      </c>
      <c r="C18" s="86">
        <v>16820119</v>
      </c>
      <c r="D18" s="10"/>
      <c r="E18" s="10"/>
      <c r="F18" s="10"/>
      <c r="G18" s="10"/>
      <c r="H18" s="10"/>
      <c r="I18" s="10"/>
    </row>
    <row r="19" spans="1:9" ht="15" customHeight="1" x14ac:dyDescent="0.2">
      <c r="A19" s="41" t="s">
        <v>17</v>
      </c>
      <c r="B19" s="42">
        <v>16824405</v>
      </c>
      <c r="C19" s="42">
        <v>16824779</v>
      </c>
      <c r="D19" s="10"/>
      <c r="E19" s="10"/>
      <c r="F19" s="10"/>
      <c r="G19" s="10"/>
    </row>
    <row r="20" spans="1:9" ht="18" customHeight="1" x14ac:dyDescent="0.2">
      <c r="A20" s="85" t="s">
        <v>18</v>
      </c>
      <c r="B20" s="86">
        <v>4238305</v>
      </c>
      <c r="C20" s="86">
        <v>4238399</v>
      </c>
      <c r="D20" s="10"/>
      <c r="E20" s="10"/>
      <c r="F20" s="10"/>
      <c r="G20" s="10"/>
      <c r="H20" s="10"/>
      <c r="I20" s="10"/>
    </row>
    <row r="21" spans="1:9" ht="15" customHeight="1" x14ac:dyDescent="0.2">
      <c r="A21" s="41" t="s">
        <v>19</v>
      </c>
      <c r="B21" s="42">
        <v>10879785</v>
      </c>
      <c r="C21" s="42">
        <v>10880027</v>
      </c>
      <c r="D21" s="10"/>
      <c r="E21" s="10"/>
      <c r="F21" s="10"/>
      <c r="G21" s="10"/>
    </row>
    <row r="22" spans="1:9" ht="18" customHeight="1" x14ac:dyDescent="0.2">
      <c r="A22" s="85" t="s">
        <v>20</v>
      </c>
      <c r="B22" s="86">
        <v>13677565</v>
      </c>
      <c r="C22" s="86">
        <v>13677869</v>
      </c>
      <c r="D22" s="10"/>
      <c r="E22" s="10"/>
      <c r="F22" s="10"/>
      <c r="G22" s="10"/>
      <c r="H22" s="10"/>
      <c r="I22" s="10"/>
    </row>
    <row r="23" spans="1:9" ht="15" customHeight="1" x14ac:dyDescent="0.2">
      <c r="A23" s="41" t="s">
        <v>21</v>
      </c>
      <c r="B23" s="42">
        <v>5454880</v>
      </c>
      <c r="C23" s="42">
        <v>5455001</v>
      </c>
      <c r="D23" s="10"/>
      <c r="E23" s="10"/>
      <c r="F23" s="10"/>
      <c r="G23" s="10"/>
    </row>
    <row r="24" spans="1:9" ht="18" customHeight="1" x14ac:dyDescent="0.2">
      <c r="A24" s="85" t="s">
        <v>22</v>
      </c>
      <c r="B24" s="86">
        <v>16318660</v>
      </c>
      <c r="C24" s="86">
        <v>16319023</v>
      </c>
      <c r="D24" s="10"/>
      <c r="E24" s="10"/>
      <c r="F24" s="10"/>
      <c r="G24" s="10"/>
      <c r="H24" s="10"/>
      <c r="I24" s="10"/>
    </row>
    <row r="25" spans="1:9" ht="15" customHeight="1" x14ac:dyDescent="0.2">
      <c r="A25" s="41" t="s">
        <v>23</v>
      </c>
      <c r="B25" s="42">
        <v>16041325</v>
      </c>
      <c r="C25" s="42">
        <v>16041682</v>
      </c>
      <c r="D25" s="10"/>
      <c r="E25" s="10"/>
      <c r="F25" s="10"/>
      <c r="G25" s="10"/>
    </row>
    <row r="26" spans="1:9" ht="18" customHeight="1" x14ac:dyDescent="0.2">
      <c r="A26" s="85" t="s">
        <v>24</v>
      </c>
      <c r="B26" s="86">
        <v>22681690</v>
      </c>
      <c r="C26" s="86">
        <v>22682194</v>
      </c>
      <c r="D26" s="10"/>
      <c r="E26" s="10"/>
      <c r="F26" s="10"/>
      <c r="G26" s="10"/>
      <c r="H26" s="10"/>
      <c r="I26" s="10"/>
    </row>
    <row r="27" spans="1:9" ht="15" customHeight="1" x14ac:dyDescent="0.2">
      <c r="A27" s="41" t="s">
        <v>25</v>
      </c>
      <c r="B27" s="42">
        <v>5855315</v>
      </c>
      <c r="C27" s="42">
        <v>5855445</v>
      </c>
      <c r="D27" s="10"/>
      <c r="E27" s="10"/>
      <c r="F27" s="10"/>
      <c r="G27" s="10"/>
    </row>
    <row r="28" spans="1:9" ht="18" customHeight="1" x14ac:dyDescent="0.2">
      <c r="A28" s="85" t="s">
        <v>26</v>
      </c>
      <c r="B28" s="86">
        <v>8390515</v>
      </c>
      <c r="C28" s="86">
        <v>8390702</v>
      </c>
      <c r="D28" s="10"/>
      <c r="E28" s="10"/>
      <c r="F28" s="10"/>
      <c r="G28" s="10"/>
      <c r="H28" s="10"/>
      <c r="I28" s="10"/>
    </row>
    <row r="29" spans="1:9" ht="15" customHeight="1" x14ac:dyDescent="0.2">
      <c r="A29" s="41" t="s">
        <v>27</v>
      </c>
      <c r="B29" s="42">
        <v>15338910</v>
      </c>
      <c r="C29" s="42">
        <v>15339251</v>
      </c>
      <c r="D29" s="10"/>
      <c r="E29" s="10"/>
      <c r="F29" s="10"/>
      <c r="G29" s="10"/>
    </row>
    <row r="30" spans="1:9" ht="18" customHeight="1" x14ac:dyDescent="0.2">
      <c r="A30" s="85" t="s">
        <v>28</v>
      </c>
      <c r="B30" s="86">
        <v>15206480</v>
      </c>
      <c r="C30" s="86">
        <v>15206818</v>
      </c>
      <c r="D30" s="10"/>
      <c r="E30" s="10"/>
      <c r="F30" s="10"/>
      <c r="G30" s="10"/>
      <c r="H30" s="10"/>
      <c r="I30" s="10"/>
    </row>
    <row r="31" spans="1:9" ht="15" customHeight="1" x14ac:dyDescent="0.2">
      <c r="A31" s="41" t="s">
        <v>29</v>
      </c>
      <c r="B31" s="42">
        <v>8316000</v>
      </c>
      <c r="C31" s="42">
        <v>8316185</v>
      </c>
      <c r="D31" s="10"/>
      <c r="E31" s="10"/>
      <c r="F31" s="10"/>
      <c r="G31" s="10"/>
    </row>
    <row r="32" spans="1:9" ht="18" customHeight="1" x14ac:dyDescent="0.2">
      <c r="A32" s="85" t="s">
        <v>30</v>
      </c>
      <c r="B32" s="86">
        <v>5206675</v>
      </c>
      <c r="C32" s="86">
        <v>5206791</v>
      </c>
      <c r="D32" s="10"/>
      <c r="E32" s="10"/>
      <c r="F32" s="10"/>
      <c r="G32" s="10"/>
      <c r="H32" s="10"/>
      <c r="I32" s="10"/>
    </row>
    <row r="33" spans="1:9" ht="15" customHeight="1" x14ac:dyDescent="0.2">
      <c r="A33" s="41" t="s">
        <v>31</v>
      </c>
      <c r="B33" s="42">
        <v>19009640</v>
      </c>
      <c r="C33" s="42">
        <v>19010063</v>
      </c>
      <c r="D33" s="10"/>
      <c r="E33" s="10"/>
      <c r="F33" s="10"/>
      <c r="G33" s="10"/>
    </row>
    <row r="34" spans="1:9" ht="18" customHeight="1" x14ac:dyDescent="0.2">
      <c r="A34" s="85" t="s">
        <v>32</v>
      </c>
      <c r="B34" s="86">
        <v>28600450</v>
      </c>
      <c r="C34" s="86">
        <v>28601086</v>
      </c>
      <c r="D34" s="10"/>
      <c r="E34" s="10"/>
      <c r="F34" s="10"/>
      <c r="G34" s="10"/>
      <c r="H34" s="10"/>
      <c r="I34" s="10"/>
    </row>
    <row r="35" spans="1:9" ht="15" customHeight="1" x14ac:dyDescent="0.2">
      <c r="A35" s="41" t="s">
        <v>33</v>
      </c>
      <c r="B35" s="42">
        <v>12279130</v>
      </c>
      <c r="C35" s="42">
        <v>12279403</v>
      </c>
      <c r="D35" s="10"/>
      <c r="E35" s="10"/>
      <c r="F35" s="10"/>
      <c r="G35" s="10"/>
    </row>
    <row r="36" spans="1:9" ht="18" customHeight="1" x14ac:dyDescent="0.2">
      <c r="A36" s="85" t="s">
        <v>34</v>
      </c>
      <c r="B36" s="86">
        <v>5414970</v>
      </c>
      <c r="C36" s="86">
        <v>5415090</v>
      </c>
      <c r="D36" s="10"/>
      <c r="E36" s="10"/>
      <c r="F36" s="10"/>
      <c r="G36" s="10"/>
      <c r="H36" s="10"/>
      <c r="I36" s="10"/>
    </row>
    <row r="37" spans="1:9" ht="15" customHeight="1" x14ac:dyDescent="0.2">
      <c r="A37" s="41" t="s">
        <v>35</v>
      </c>
      <c r="B37" s="42">
        <v>5707845</v>
      </c>
      <c r="C37" s="42">
        <v>5707972</v>
      </c>
      <c r="D37" s="10"/>
      <c r="E37" s="10"/>
      <c r="F37" s="10"/>
      <c r="G37" s="10"/>
    </row>
    <row r="38" spans="1:9" ht="18" customHeight="1" x14ac:dyDescent="0.2">
      <c r="A38" s="85" t="s">
        <v>36</v>
      </c>
      <c r="B38" s="86">
        <v>12981060</v>
      </c>
      <c r="C38" s="86">
        <v>12981349</v>
      </c>
      <c r="D38" s="10"/>
      <c r="E38" s="10"/>
      <c r="F38" s="10"/>
      <c r="G38" s="10"/>
      <c r="H38" s="10"/>
      <c r="I38" s="10"/>
    </row>
    <row r="39" spans="1:9" ht="15" customHeight="1" x14ac:dyDescent="0.2">
      <c r="A39" s="41" t="s">
        <v>37</v>
      </c>
      <c r="B39" s="42">
        <v>6915695</v>
      </c>
      <c r="C39" s="42">
        <v>6915849</v>
      </c>
      <c r="D39" s="10"/>
      <c r="E39" s="10"/>
      <c r="F39" s="10"/>
      <c r="G39" s="10"/>
    </row>
    <row r="40" spans="1:9" ht="18" customHeight="1" x14ac:dyDescent="0.2">
      <c r="A40" s="85" t="s">
        <v>38</v>
      </c>
      <c r="B40" s="86">
        <v>14720680</v>
      </c>
      <c r="C40" s="86">
        <v>14721007</v>
      </c>
      <c r="D40" s="10"/>
      <c r="E40" s="10"/>
      <c r="F40" s="10"/>
      <c r="G40" s="10"/>
      <c r="H40" s="10"/>
      <c r="I40" s="10"/>
    </row>
    <row r="41" spans="1:9" ht="15" customHeight="1" x14ac:dyDescent="0.2">
      <c r="A41" s="41" t="s">
        <v>39</v>
      </c>
      <c r="B41" s="42">
        <v>10914925</v>
      </c>
      <c r="C41" s="42">
        <v>10915168</v>
      </c>
      <c r="D41" s="10"/>
      <c r="E41" s="10"/>
      <c r="F41" s="10"/>
      <c r="G41" s="10"/>
    </row>
    <row r="42" spans="1:9" ht="18" customHeight="1" x14ac:dyDescent="0.2">
      <c r="A42" s="85" t="s">
        <v>40</v>
      </c>
      <c r="B42" s="86">
        <v>8320070</v>
      </c>
      <c r="C42" s="86">
        <v>8320255</v>
      </c>
      <c r="D42" s="10"/>
      <c r="E42" s="10"/>
      <c r="F42" s="10"/>
      <c r="G42" s="10"/>
      <c r="H42" s="10"/>
      <c r="I42" s="10"/>
    </row>
    <row r="43" spans="1:9" ht="15" customHeight="1" x14ac:dyDescent="0.2">
      <c r="A43" s="41" t="s">
        <v>41</v>
      </c>
      <c r="B43" s="42">
        <v>69087105</v>
      </c>
      <c r="C43" s="42">
        <v>69088641</v>
      </c>
      <c r="D43" s="10"/>
      <c r="E43" s="10"/>
      <c r="F43" s="10"/>
      <c r="G43" s="10"/>
    </row>
    <row r="44" spans="1:9" ht="18" customHeight="1" x14ac:dyDescent="0.2">
      <c r="A44" s="85" t="s">
        <v>42</v>
      </c>
      <c r="B44" s="86">
        <v>24323820</v>
      </c>
      <c r="C44" s="86">
        <v>24324361</v>
      </c>
      <c r="D44" s="10"/>
      <c r="E44" s="10"/>
      <c r="F44" s="10"/>
      <c r="G44" s="10"/>
      <c r="H44" s="10"/>
      <c r="I44" s="10"/>
    </row>
    <row r="45" spans="1:9" ht="15" customHeight="1" x14ac:dyDescent="0.2">
      <c r="A45" s="41" t="s">
        <v>43</v>
      </c>
      <c r="B45" s="42">
        <v>5180610</v>
      </c>
      <c r="C45" s="42">
        <v>5180725</v>
      </c>
      <c r="D45" s="10"/>
      <c r="E45" s="10"/>
      <c r="F45" s="10"/>
      <c r="G45" s="10"/>
    </row>
    <row r="46" spans="1:9" ht="18" customHeight="1" x14ac:dyDescent="0.2">
      <c r="A46" s="85" t="s">
        <v>44</v>
      </c>
      <c r="B46" s="86">
        <v>7953960</v>
      </c>
      <c r="C46" s="86">
        <v>7954137</v>
      </c>
      <c r="D46" s="10"/>
      <c r="E46" s="10"/>
      <c r="F46" s="10"/>
      <c r="G46" s="10"/>
      <c r="H46" s="10"/>
      <c r="I46" s="10"/>
    </row>
    <row r="47" spans="1:9" ht="15" customHeight="1" x14ac:dyDescent="0.2">
      <c r="A47" s="41" t="s">
        <v>45</v>
      </c>
      <c r="B47" s="42">
        <v>28503065</v>
      </c>
      <c r="C47" s="42">
        <v>28503699</v>
      </c>
      <c r="D47" s="10"/>
      <c r="E47" s="10"/>
      <c r="F47" s="10"/>
      <c r="G47" s="10"/>
    </row>
    <row r="48" spans="1:9" ht="7.9" customHeight="1" x14ac:dyDescent="0.2">
      <c r="A48" s="91"/>
      <c r="B48" s="92"/>
      <c r="C48" s="92"/>
    </row>
    <row r="52" spans="1:9" ht="15.75" x14ac:dyDescent="0.25">
      <c r="A52" s="139" t="s">
        <v>340</v>
      </c>
      <c r="B52" s="139"/>
      <c r="C52" s="139"/>
    </row>
    <row r="53" spans="1:9" ht="21" customHeight="1" x14ac:dyDescent="0.2">
      <c r="A53" s="138" t="s">
        <v>122</v>
      </c>
      <c r="B53" s="138"/>
      <c r="C53" s="138"/>
    </row>
    <row r="54" spans="1:9" ht="13.5" customHeight="1" x14ac:dyDescent="0.2">
      <c r="A54" s="138" t="str">
        <f>+A4</f>
        <v>POR EL PERÍODO DEL 1o. DE ENERO AL 30 DE JUNIO DEL AÑO 2024.</v>
      </c>
      <c r="B54" s="138"/>
      <c r="C54" s="138"/>
    </row>
    <row r="55" spans="1:9" ht="11.45" customHeight="1" x14ac:dyDescent="0.2">
      <c r="A55" s="135" t="s">
        <v>144</v>
      </c>
      <c r="B55" s="135"/>
      <c r="C55" s="135"/>
    </row>
    <row r="56" spans="1:9" ht="5.45" customHeight="1" x14ac:dyDescent="0.2">
      <c r="A56" s="48"/>
      <c r="B56" s="49"/>
      <c r="C56" s="49"/>
    </row>
    <row r="57" spans="1:9" ht="16.5" customHeight="1" x14ac:dyDescent="0.2">
      <c r="A57" s="99"/>
      <c r="B57" s="100" t="s">
        <v>343</v>
      </c>
      <c r="C57" s="101" t="s">
        <v>343</v>
      </c>
    </row>
    <row r="58" spans="1:9" ht="18.75" customHeight="1" x14ac:dyDescent="0.2">
      <c r="A58" s="102" t="s">
        <v>123</v>
      </c>
      <c r="B58" s="103" t="s">
        <v>282</v>
      </c>
      <c r="C58" s="104" t="s">
        <v>124</v>
      </c>
    </row>
    <row r="59" spans="1:9" ht="12.75" hidden="1" customHeight="1" x14ac:dyDescent="0.2">
      <c r="A59" s="50"/>
      <c r="B59" s="18"/>
      <c r="C59" s="18"/>
    </row>
    <row r="60" spans="1:9" ht="18" customHeight="1" x14ac:dyDescent="0.2">
      <c r="A60" s="85" t="s">
        <v>46</v>
      </c>
      <c r="B60" s="86">
        <v>6306625</v>
      </c>
      <c r="C60" s="86">
        <v>6306765</v>
      </c>
      <c r="D60" s="10"/>
      <c r="E60" s="10"/>
      <c r="F60" s="10"/>
      <c r="G60" s="10"/>
      <c r="H60" s="10"/>
      <c r="I60" s="10"/>
    </row>
    <row r="61" spans="1:9" ht="15" customHeight="1" x14ac:dyDescent="0.2">
      <c r="A61" s="41" t="s">
        <v>47</v>
      </c>
      <c r="B61" s="42">
        <v>11587460</v>
      </c>
      <c r="C61" s="42">
        <v>11587718</v>
      </c>
      <c r="D61" s="10"/>
      <c r="E61" s="10"/>
      <c r="F61" s="10"/>
      <c r="G61" s="10"/>
    </row>
    <row r="62" spans="1:9" ht="18" customHeight="1" x14ac:dyDescent="0.2">
      <c r="A62" s="85" t="s">
        <v>48</v>
      </c>
      <c r="B62" s="86">
        <v>9844005</v>
      </c>
      <c r="C62" s="86">
        <v>9844224</v>
      </c>
      <c r="D62" s="10"/>
      <c r="E62" s="10"/>
      <c r="F62" s="10"/>
      <c r="G62" s="10"/>
      <c r="H62" s="10"/>
      <c r="I62" s="10"/>
    </row>
    <row r="63" spans="1:9" ht="15" customHeight="1" x14ac:dyDescent="0.2">
      <c r="A63" s="41" t="s">
        <v>49</v>
      </c>
      <c r="B63" s="42">
        <v>5072875</v>
      </c>
      <c r="C63" s="42">
        <v>5072988</v>
      </c>
      <c r="D63" s="10"/>
      <c r="E63" s="10"/>
      <c r="F63" s="10"/>
      <c r="G63" s="10"/>
    </row>
    <row r="64" spans="1:9" ht="18" customHeight="1" x14ac:dyDescent="0.2">
      <c r="A64" s="85" t="s">
        <v>50</v>
      </c>
      <c r="B64" s="86">
        <v>17272965</v>
      </c>
      <c r="C64" s="86">
        <v>17273349</v>
      </c>
      <c r="D64" s="10"/>
      <c r="E64" s="10"/>
      <c r="F64" s="10"/>
      <c r="G64" s="10"/>
      <c r="H64" s="10"/>
      <c r="I64" s="10"/>
    </row>
    <row r="65" spans="1:9" ht="15" customHeight="1" x14ac:dyDescent="0.2">
      <c r="A65" s="41" t="s">
        <v>51</v>
      </c>
      <c r="B65" s="42">
        <v>8967265</v>
      </c>
      <c r="C65" s="42">
        <v>8967464</v>
      </c>
      <c r="D65" s="10"/>
      <c r="E65" s="10"/>
      <c r="F65" s="10"/>
      <c r="G65" s="10"/>
    </row>
    <row r="66" spans="1:9" ht="18" customHeight="1" x14ac:dyDescent="0.2">
      <c r="A66" s="85" t="s">
        <v>52</v>
      </c>
      <c r="B66" s="86">
        <v>7667980</v>
      </c>
      <c r="C66" s="86">
        <v>7668151</v>
      </c>
      <c r="D66" s="10"/>
      <c r="E66" s="10"/>
      <c r="F66" s="10"/>
      <c r="G66" s="10"/>
      <c r="H66" s="10"/>
      <c r="I66" s="10"/>
    </row>
    <row r="67" spans="1:9" ht="15" customHeight="1" x14ac:dyDescent="0.2">
      <c r="A67" s="41" t="s">
        <v>54</v>
      </c>
      <c r="B67" s="42">
        <v>10712555</v>
      </c>
      <c r="C67" s="42">
        <v>10712793</v>
      </c>
      <c r="D67" s="10"/>
      <c r="E67" s="10"/>
      <c r="F67" s="10"/>
      <c r="G67" s="10"/>
    </row>
    <row r="68" spans="1:9" ht="18" customHeight="1" x14ac:dyDescent="0.2">
      <c r="A68" s="85" t="s">
        <v>55</v>
      </c>
      <c r="B68" s="86">
        <v>17201640</v>
      </c>
      <c r="C68" s="86">
        <v>17202022</v>
      </c>
      <c r="D68" s="10"/>
      <c r="E68" s="10"/>
      <c r="F68" s="10"/>
      <c r="G68" s="10"/>
      <c r="H68" s="10"/>
      <c r="I68" s="10"/>
    </row>
    <row r="69" spans="1:9" ht="15" customHeight="1" x14ac:dyDescent="0.2">
      <c r="A69" s="41" t="s">
        <v>56</v>
      </c>
      <c r="B69" s="42">
        <v>4118890</v>
      </c>
      <c r="C69" s="42">
        <v>4118982</v>
      </c>
      <c r="D69" s="10"/>
      <c r="E69" s="10"/>
      <c r="F69" s="10"/>
      <c r="G69" s="10"/>
    </row>
    <row r="70" spans="1:9" ht="18" customHeight="1" x14ac:dyDescent="0.2">
      <c r="A70" s="85" t="s">
        <v>57</v>
      </c>
      <c r="B70" s="86">
        <v>22579420</v>
      </c>
      <c r="C70" s="86">
        <v>22579922</v>
      </c>
      <c r="D70" s="10"/>
      <c r="E70" s="10"/>
      <c r="F70" s="10"/>
      <c r="G70" s="10"/>
      <c r="H70" s="10"/>
      <c r="I70" s="10"/>
    </row>
    <row r="71" spans="1:9" ht="15" customHeight="1" x14ac:dyDescent="0.2">
      <c r="A71" s="41" t="s">
        <v>58</v>
      </c>
      <c r="B71" s="42">
        <v>49652855</v>
      </c>
      <c r="C71" s="42">
        <v>49653959</v>
      </c>
      <c r="D71" s="10"/>
      <c r="E71" s="10"/>
      <c r="F71" s="10"/>
      <c r="G71" s="10"/>
    </row>
    <row r="72" spans="1:9" ht="18" customHeight="1" x14ac:dyDescent="0.2">
      <c r="A72" s="85" t="s">
        <v>59</v>
      </c>
      <c r="B72" s="86">
        <v>3906685</v>
      </c>
      <c r="C72" s="86">
        <v>3906772</v>
      </c>
      <c r="D72" s="10"/>
      <c r="E72" s="10"/>
      <c r="F72" s="10"/>
      <c r="G72" s="10"/>
      <c r="H72" s="10"/>
      <c r="I72" s="10"/>
    </row>
    <row r="73" spans="1:9" ht="15" customHeight="1" x14ac:dyDescent="0.2">
      <c r="A73" s="41" t="s">
        <v>60</v>
      </c>
      <c r="B73" s="42">
        <v>26018645</v>
      </c>
      <c r="C73" s="42">
        <v>26019224</v>
      </c>
      <c r="D73" s="10"/>
      <c r="E73" s="10"/>
      <c r="F73" s="10"/>
      <c r="G73" s="10"/>
    </row>
    <row r="74" spans="1:9" ht="18" customHeight="1" x14ac:dyDescent="0.2">
      <c r="A74" s="85" t="s">
        <v>61</v>
      </c>
      <c r="B74" s="86">
        <v>113631905</v>
      </c>
      <c r="C74" s="86">
        <v>113634432</v>
      </c>
      <c r="D74" s="10"/>
      <c r="E74" s="10"/>
      <c r="F74" s="10"/>
      <c r="G74" s="10"/>
      <c r="H74" s="10"/>
      <c r="I74" s="10"/>
    </row>
    <row r="75" spans="1:9" ht="15" customHeight="1" x14ac:dyDescent="0.2">
      <c r="A75" s="41" t="s">
        <v>62</v>
      </c>
      <c r="B75" s="42">
        <v>11184415</v>
      </c>
      <c r="C75" s="42">
        <v>11184664</v>
      </c>
      <c r="D75" s="10"/>
      <c r="E75" s="10"/>
      <c r="F75" s="10"/>
      <c r="G75" s="10"/>
    </row>
    <row r="76" spans="1:9" ht="18" customHeight="1" x14ac:dyDescent="0.2">
      <c r="A76" s="85" t="s">
        <v>63</v>
      </c>
      <c r="B76" s="86">
        <v>19010675</v>
      </c>
      <c r="C76" s="86">
        <v>19011098</v>
      </c>
      <c r="D76" s="10"/>
      <c r="E76" s="10"/>
      <c r="F76" s="10"/>
      <c r="G76" s="10"/>
      <c r="H76" s="10"/>
      <c r="I76" s="10"/>
    </row>
    <row r="77" spans="1:9" ht="15" customHeight="1" x14ac:dyDescent="0.2">
      <c r="A77" s="41" t="s">
        <v>64</v>
      </c>
      <c r="B77" s="42">
        <v>32099820</v>
      </c>
      <c r="C77" s="42">
        <v>32100534</v>
      </c>
      <c r="D77" s="10"/>
      <c r="E77" s="10"/>
      <c r="F77" s="10"/>
      <c r="G77" s="10"/>
    </row>
    <row r="78" spans="1:9" ht="18" customHeight="1" x14ac:dyDescent="0.2">
      <c r="A78" s="85" t="s">
        <v>65</v>
      </c>
      <c r="B78" s="86">
        <v>15990780</v>
      </c>
      <c r="C78" s="86">
        <v>15991136</v>
      </c>
      <c r="D78" s="10"/>
      <c r="E78" s="10"/>
      <c r="F78" s="10"/>
      <c r="G78" s="10"/>
      <c r="H78" s="10"/>
      <c r="I78" s="10"/>
    </row>
    <row r="79" spans="1:9" ht="15" customHeight="1" x14ac:dyDescent="0.2">
      <c r="A79" s="41" t="s">
        <v>66</v>
      </c>
      <c r="B79" s="42">
        <v>6703575</v>
      </c>
      <c r="C79" s="42">
        <v>6703724</v>
      </c>
      <c r="D79" s="10"/>
      <c r="E79" s="10"/>
      <c r="F79" s="10"/>
      <c r="G79" s="10"/>
    </row>
    <row r="80" spans="1:9" ht="18" customHeight="1" x14ac:dyDescent="0.2">
      <c r="A80" s="85" t="s">
        <v>67</v>
      </c>
      <c r="B80" s="86">
        <v>6170280</v>
      </c>
      <c r="C80" s="86">
        <v>6170417</v>
      </c>
      <c r="D80" s="10"/>
      <c r="E80" s="10"/>
      <c r="F80" s="10"/>
      <c r="G80" s="10"/>
      <c r="H80" s="10"/>
      <c r="I80" s="10"/>
    </row>
    <row r="81" spans="1:9" ht="15" customHeight="1" x14ac:dyDescent="0.2">
      <c r="A81" s="41" t="s">
        <v>68</v>
      </c>
      <c r="B81" s="42">
        <v>5696700</v>
      </c>
      <c r="C81" s="42">
        <v>5696827</v>
      </c>
      <c r="D81" s="10"/>
      <c r="E81" s="10"/>
      <c r="F81" s="10"/>
      <c r="G81" s="10"/>
    </row>
    <row r="82" spans="1:9" ht="18" customHeight="1" x14ac:dyDescent="0.2">
      <c r="A82" s="85" t="s">
        <v>69</v>
      </c>
      <c r="B82" s="86">
        <v>24856295</v>
      </c>
      <c r="C82" s="86">
        <v>24856848</v>
      </c>
      <c r="D82" s="10"/>
      <c r="E82" s="10"/>
      <c r="F82" s="10"/>
      <c r="G82" s="10"/>
      <c r="H82" s="10"/>
      <c r="I82" s="10"/>
    </row>
    <row r="83" spans="1:9" ht="15" customHeight="1" x14ac:dyDescent="0.2">
      <c r="A83" s="41" t="s">
        <v>70</v>
      </c>
      <c r="B83" s="42">
        <v>12536955</v>
      </c>
      <c r="C83" s="42">
        <v>12537234</v>
      </c>
      <c r="D83" s="10"/>
      <c r="E83" s="10"/>
      <c r="F83" s="10"/>
      <c r="G83" s="10"/>
    </row>
    <row r="84" spans="1:9" ht="18" customHeight="1" x14ac:dyDescent="0.2">
      <c r="A84" s="85" t="s">
        <v>71</v>
      </c>
      <c r="B84" s="86">
        <v>14169475</v>
      </c>
      <c r="C84" s="86">
        <v>14169790</v>
      </c>
      <c r="D84" s="10"/>
      <c r="E84" s="10"/>
      <c r="F84" s="10"/>
      <c r="G84" s="10"/>
      <c r="H84" s="10"/>
      <c r="I84" s="10"/>
    </row>
    <row r="85" spans="1:9" ht="15" customHeight="1" x14ac:dyDescent="0.2">
      <c r="A85" s="41" t="s">
        <v>72</v>
      </c>
      <c r="B85" s="42">
        <v>19259695</v>
      </c>
      <c r="C85" s="42">
        <v>19260123</v>
      </c>
      <c r="D85" s="10"/>
      <c r="E85" s="10"/>
      <c r="F85" s="10"/>
      <c r="G85" s="10"/>
    </row>
    <row r="86" spans="1:9" ht="18" customHeight="1" x14ac:dyDescent="0.2">
      <c r="A86" s="85" t="s">
        <v>73</v>
      </c>
      <c r="B86" s="86">
        <v>27251755</v>
      </c>
      <c r="C86" s="86">
        <v>27252356</v>
      </c>
      <c r="D86" s="10"/>
      <c r="E86" s="10"/>
      <c r="F86" s="10"/>
      <c r="G86" s="10"/>
      <c r="H86" s="10"/>
      <c r="I86" s="10"/>
    </row>
    <row r="87" spans="1:9" ht="15" customHeight="1" x14ac:dyDescent="0.2">
      <c r="A87" s="41" t="s">
        <v>74</v>
      </c>
      <c r="B87" s="42">
        <v>46349715</v>
      </c>
      <c r="C87" s="42">
        <v>46350746</v>
      </c>
      <c r="D87" s="10"/>
      <c r="E87" s="10"/>
      <c r="F87" s="10"/>
      <c r="G87" s="10"/>
    </row>
    <row r="88" spans="1:9" ht="18" customHeight="1" x14ac:dyDescent="0.2">
      <c r="A88" s="85" t="s">
        <v>75</v>
      </c>
      <c r="B88" s="86">
        <v>12911320</v>
      </c>
      <c r="C88" s="86">
        <v>12911607</v>
      </c>
      <c r="D88" s="10"/>
      <c r="E88" s="10"/>
      <c r="F88" s="10"/>
      <c r="G88" s="10"/>
      <c r="H88" s="10"/>
      <c r="I88" s="10"/>
    </row>
    <row r="89" spans="1:9" ht="15" customHeight="1" x14ac:dyDescent="0.2">
      <c r="A89" s="41" t="s">
        <v>76</v>
      </c>
      <c r="B89" s="42">
        <v>5437205</v>
      </c>
      <c r="C89" s="42">
        <v>5437326</v>
      </c>
      <c r="D89" s="10"/>
      <c r="E89" s="10"/>
      <c r="F89" s="10"/>
      <c r="G89" s="10"/>
    </row>
    <row r="90" spans="1:9" ht="18" customHeight="1" x14ac:dyDescent="0.2">
      <c r="A90" s="85" t="s">
        <v>77</v>
      </c>
      <c r="B90" s="86">
        <v>16131325</v>
      </c>
      <c r="C90" s="86">
        <v>16131684</v>
      </c>
      <c r="D90" s="10"/>
      <c r="E90" s="10"/>
      <c r="F90" s="10"/>
      <c r="G90" s="10"/>
      <c r="H90" s="10"/>
      <c r="I90" s="10"/>
    </row>
    <row r="91" spans="1:9" ht="15" customHeight="1" x14ac:dyDescent="0.2">
      <c r="A91" s="41" t="s">
        <v>78</v>
      </c>
      <c r="B91" s="42">
        <v>4128090</v>
      </c>
      <c r="C91" s="42">
        <v>4128182</v>
      </c>
      <c r="D91" s="10"/>
      <c r="E91" s="10"/>
      <c r="F91" s="10"/>
      <c r="G91" s="10"/>
    </row>
    <row r="92" spans="1:9" ht="18" customHeight="1" x14ac:dyDescent="0.2">
      <c r="A92" s="85" t="s">
        <v>79</v>
      </c>
      <c r="B92" s="86">
        <v>40087720</v>
      </c>
      <c r="C92" s="86">
        <v>40088611</v>
      </c>
      <c r="D92" s="10"/>
      <c r="E92" s="10"/>
      <c r="F92" s="10"/>
      <c r="G92" s="10"/>
      <c r="H92" s="10"/>
      <c r="I92" s="10"/>
    </row>
    <row r="93" spans="1:9" ht="15" customHeight="1" x14ac:dyDescent="0.2">
      <c r="A93" s="41" t="s">
        <v>80</v>
      </c>
      <c r="B93" s="42">
        <v>9709570</v>
      </c>
      <c r="C93" s="42">
        <v>9709786</v>
      </c>
      <c r="D93" s="10"/>
      <c r="E93" s="10"/>
      <c r="F93" s="10"/>
      <c r="G93" s="10"/>
    </row>
    <row r="94" spans="1:9" ht="18" customHeight="1" x14ac:dyDescent="0.2">
      <c r="A94" s="85" t="s">
        <v>81</v>
      </c>
      <c r="B94" s="86">
        <v>13748720</v>
      </c>
      <c r="C94" s="86">
        <v>13749026</v>
      </c>
      <c r="D94" s="10"/>
      <c r="E94" s="10"/>
      <c r="F94" s="10"/>
      <c r="G94" s="10"/>
      <c r="H94" s="10"/>
      <c r="I94" s="10"/>
    </row>
    <row r="95" spans="1:9" ht="15" customHeight="1" x14ac:dyDescent="0.2">
      <c r="A95" s="41" t="s">
        <v>82</v>
      </c>
      <c r="B95" s="42">
        <v>5501335</v>
      </c>
      <c r="C95" s="42">
        <v>5501457</v>
      </c>
      <c r="D95" s="10"/>
      <c r="E95" s="10"/>
      <c r="F95" s="10"/>
      <c r="G95" s="10"/>
    </row>
    <row r="96" spans="1:9" ht="18" customHeight="1" x14ac:dyDescent="0.2">
      <c r="A96" s="85" t="s">
        <v>83</v>
      </c>
      <c r="B96" s="86">
        <v>22851885</v>
      </c>
      <c r="C96" s="86">
        <v>22852389</v>
      </c>
      <c r="D96" s="10"/>
      <c r="E96" s="10"/>
      <c r="F96" s="10"/>
      <c r="G96" s="10"/>
      <c r="H96" s="10"/>
      <c r="I96" s="10"/>
    </row>
    <row r="97" spans="1:9" ht="15" customHeight="1" x14ac:dyDescent="0.2">
      <c r="A97" s="41" t="s">
        <v>84</v>
      </c>
      <c r="B97" s="42">
        <v>14665915</v>
      </c>
      <c r="C97" s="42">
        <v>14666241</v>
      </c>
      <c r="D97" s="10"/>
      <c r="E97" s="10"/>
      <c r="F97" s="10"/>
      <c r="G97" s="10"/>
    </row>
    <row r="98" spans="1:9" ht="7.9" customHeight="1" x14ac:dyDescent="0.2">
      <c r="A98" s="91"/>
      <c r="B98" s="92"/>
      <c r="C98" s="92"/>
      <c r="E98" s="10"/>
    </row>
    <row r="99" spans="1:9" x14ac:dyDescent="0.2">
      <c r="E99" s="10"/>
    </row>
    <row r="100" spans="1:9" ht="24" customHeight="1" x14ac:dyDescent="0.2">
      <c r="E100" s="10"/>
    </row>
    <row r="101" spans="1:9" ht="15.75" x14ac:dyDescent="0.25">
      <c r="A101" s="139" t="s">
        <v>340</v>
      </c>
      <c r="B101" s="139"/>
      <c r="C101" s="139"/>
      <c r="E101" s="10"/>
    </row>
    <row r="102" spans="1:9" ht="21" customHeight="1" x14ac:dyDescent="0.2">
      <c r="A102" s="138" t="s">
        <v>122</v>
      </c>
      <c r="B102" s="138"/>
      <c r="C102" s="138"/>
      <c r="E102" s="10"/>
    </row>
    <row r="103" spans="1:9" ht="13.5" customHeight="1" x14ac:dyDescent="0.2">
      <c r="A103" s="138" t="str">
        <f>+A4</f>
        <v>POR EL PERÍODO DEL 1o. DE ENERO AL 30 DE JUNIO DEL AÑO 2024.</v>
      </c>
      <c r="B103" s="138"/>
      <c r="C103" s="138"/>
      <c r="E103" s="10"/>
    </row>
    <row r="104" spans="1:9" x14ac:dyDescent="0.2">
      <c r="A104" s="135" t="s">
        <v>144</v>
      </c>
      <c r="B104" s="135"/>
      <c r="C104" s="135"/>
      <c r="E104" s="10"/>
    </row>
    <row r="105" spans="1:9" ht="4.1500000000000004" customHeight="1" x14ac:dyDescent="0.2">
      <c r="A105" s="6"/>
      <c r="B105" s="15"/>
      <c r="C105" s="15"/>
      <c r="E105" s="10"/>
    </row>
    <row r="106" spans="1:9" ht="16.5" customHeight="1" x14ac:dyDescent="0.2">
      <c r="A106" s="99"/>
      <c r="B106" s="100" t="s">
        <v>343</v>
      </c>
      <c r="C106" s="101" t="s">
        <v>343</v>
      </c>
      <c r="E106" s="10"/>
    </row>
    <row r="107" spans="1:9" ht="15" customHeight="1" x14ac:dyDescent="0.2">
      <c r="A107" s="102" t="s">
        <v>123</v>
      </c>
      <c r="B107" s="103" t="s">
        <v>282</v>
      </c>
      <c r="C107" s="104" t="s">
        <v>124</v>
      </c>
      <c r="E107" s="10"/>
    </row>
    <row r="108" spans="1:9" hidden="1" x14ac:dyDescent="0.2">
      <c r="A108" s="7"/>
      <c r="B108" s="5"/>
      <c r="C108" s="5"/>
      <c r="E108" s="10"/>
    </row>
    <row r="109" spans="1:9" ht="18" customHeight="1" x14ac:dyDescent="0.2">
      <c r="A109" s="85" t="s">
        <v>85</v>
      </c>
      <c r="B109" s="86">
        <v>14508325</v>
      </c>
      <c r="C109" s="86">
        <v>14508648</v>
      </c>
      <c r="D109" s="10"/>
      <c r="E109" s="10"/>
      <c r="F109" s="10"/>
      <c r="G109" s="10"/>
      <c r="H109" s="10"/>
      <c r="I109" s="10"/>
    </row>
    <row r="110" spans="1:9" ht="15" customHeight="1" x14ac:dyDescent="0.2">
      <c r="A110" s="41" t="s">
        <v>86</v>
      </c>
      <c r="B110" s="42">
        <v>7736760</v>
      </c>
      <c r="C110" s="42">
        <v>7736932</v>
      </c>
      <c r="D110" s="10"/>
      <c r="E110" s="10"/>
      <c r="F110" s="10"/>
      <c r="G110" s="10"/>
    </row>
    <row r="111" spans="1:9" ht="18" customHeight="1" x14ac:dyDescent="0.2">
      <c r="A111" s="85" t="s">
        <v>87</v>
      </c>
      <c r="B111" s="86">
        <v>29159310</v>
      </c>
      <c r="C111" s="86">
        <v>29159958</v>
      </c>
      <c r="D111" s="10"/>
      <c r="E111" s="10"/>
      <c r="F111" s="10"/>
      <c r="G111" s="10"/>
      <c r="H111" s="10"/>
      <c r="I111" s="10"/>
    </row>
    <row r="112" spans="1:9" ht="15" customHeight="1" x14ac:dyDescent="0.2">
      <c r="A112" s="41" t="s">
        <v>88</v>
      </c>
      <c r="B112" s="42">
        <v>15366760</v>
      </c>
      <c r="C112" s="42">
        <v>15367102</v>
      </c>
      <c r="D112" s="10"/>
      <c r="E112" s="10"/>
      <c r="F112" s="10"/>
      <c r="G112" s="10"/>
    </row>
    <row r="113" spans="1:9" ht="18" customHeight="1" x14ac:dyDescent="0.2">
      <c r="A113" s="85" t="s">
        <v>89</v>
      </c>
      <c r="B113" s="86">
        <v>12555470</v>
      </c>
      <c r="C113" s="86">
        <v>12555749</v>
      </c>
      <c r="D113" s="10"/>
      <c r="E113" s="10"/>
      <c r="F113" s="10"/>
      <c r="G113" s="10"/>
      <c r="H113" s="10"/>
      <c r="I113" s="10"/>
    </row>
    <row r="114" spans="1:9" ht="15" customHeight="1" x14ac:dyDescent="0.2">
      <c r="A114" s="41" t="s">
        <v>90</v>
      </c>
      <c r="B114" s="42">
        <v>26733045</v>
      </c>
      <c r="C114" s="42">
        <v>26733639</v>
      </c>
      <c r="D114" s="10"/>
      <c r="E114" s="10"/>
      <c r="F114" s="10"/>
      <c r="G114" s="10"/>
    </row>
    <row r="115" spans="1:9" ht="18" customHeight="1" x14ac:dyDescent="0.2">
      <c r="A115" s="85" t="s">
        <v>91</v>
      </c>
      <c r="B115" s="86">
        <v>13585775</v>
      </c>
      <c r="C115" s="86">
        <v>13586077</v>
      </c>
      <c r="D115" s="10"/>
      <c r="E115" s="10"/>
      <c r="F115" s="10"/>
      <c r="G115" s="10"/>
      <c r="H115" s="10"/>
      <c r="I115" s="10"/>
    </row>
    <row r="116" spans="1:9" ht="15" customHeight="1" x14ac:dyDescent="0.2">
      <c r="A116" s="41" t="s">
        <v>92</v>
      </c>
      <c r="B116" s="42">
        <v>20648625</v>
      </c>
      <c r="C116" s="42">
        <v>20649084</v>
      </c>
      <c r="D116" s="10"/>
      <c r="E116" s="10"/>
      <c r="F116" s="10"/>
      <c r="G116" s="10"/>
    </row>
    <row r="117" spans="1:9" ht="18" customHeight="1" x14ac:dyDescent="0.2">
      <c r="A117" s="85" t="s">
        <v>93</v>
      </c>
      <c r="B117" s="86">
        <v>11860980</v>
      </c>
      <c r="C117" s="86">
        <v>11861244</v>
      </c>
      <c r="D117" s="10"/>
      <c r="E117" s="10"/>
      <c r="F117" s="10"/>
      <c r="G117" s="10"/>
      <c r="H117" s="10"/>
      <c r="I117" s="10"/>
    </row>
    <row r="118" spans="1:9" ht="15" customHeight="1" x14ac:dyDescent="0.2">
      <c r="A118" s="41" t="s">
        <v>94</v>
      </c>
      <c r="B118" s="42">
        <v>6697505</v>
      </c>
      <c r="C118" s="42">
        <v>6697654</v>
      </c>
      <c r="D118" s="10"/>
      <c r="E118" s="10"/>
      <c r="F118" s="10"/>
      <c r="G118" s="10"/>
    </row>
    <row r="119" spans="1:9" ht="18" customHeight="1" x14ac:dyDescent="0.2">
      <c r="A119" s="85" t="s">
        <v>95</v>
      </c>
      <c r="B119" s="86">
        <v>4493690</v>
      </c>
      <c r="C119" s="86">
        <v>4493790</v>
      </c>
      <c r="D119" s="10"/>
      <c r="E119" s="10"/>
      <c r="F119" s="10"/>
      <c r="G119" s="10"/>
      <c r="H119" s="10"/>
      <c r="I119" s="10"/>
    </row>
    <row r="120" spans="1:9" ht="15" customHeight="1" x14ac:dyDescent="0.2">
      <c r="A120" s="41" t="s">
        <v>96</v>
      </c>
      <c r="B120" s="42">
        <v>15054550</v>
      </c>
      <c r="C120" s="42">
        <v>15054885</v>
      </c>
      <c r="D120" s="10"/>
      <c r="E120" s="10"/>
      <c r="F120" s="10"/>
      <c r="G120" s="10"/>
    </row>
    <row r="121" spans="1:9" ht="18" customHeight="1" x14ac:dyDescent="0.2">
      <c r="A121" s="85" t="s">
        <v>97</v>
      </c>
      <c r="B121" s="86">
        <v>7972315</v>
      </c>
      <c r="C121" s="86">
        <v>7972492</v>
      </c>
      <c r="D121" s="10"/>
      <c r="E121" s="10"/>
      <c r="F121" s="10"/>
      <c r="G121" s="10"/>
      <c r="H121" s="10"/>
      <c r="I121" s="10"/>
    </row>
    <row r="122" spans="1:9" ht="15" customHeight="1" x14ac:dyDescent="0.2">
      <c r="A122" s="41" t="s">
        <v>98</v>
      </c>
      <c r="B122" s="42">
        <v>9080385</v>
      </c>
      <c r="C122" s="42">
        <v>9080587</v>
      </c>
      <c r="D122" s="10"/>
      <c r="E122" s="10"/>
      <c r="F122" s="10"/>
      <c r="G122" s="10"/>
    </row>
    <row r="123" spans="1:9" ht="18" customHeight="1" x14ac:dyDescent="0.2">
      <c r="A123" s="85" t="s">
        <v>99</v>
      </c>
      <c r="B123" s="86">
        <v>5524810</v>
      </c>
      <c r="C123" s="86">
        <v>5524933</v>
      </c>
      <c r="D123" s="10"/>
      <c r="E123" s="10"/>
      <c r="F123" s="10"/>
      <c r="G123" s="10"/>
      <c r="H123" s="10"/>
      <c r="I123" s="10"/>
    </row>
    <row r="124" spans="1:9" ht="15" customHeight="1" x14ac:dyDescent="0.2">
      <c r="A124" s="41" t="s">
        <v>100</v>
      </c>
      <c r="B124" s="42">
        <v>19288510</v>
      </c>
      <c r="C124" s="42">
        <v>19288939</v>
      </c>
      <c r="D124" s="10"/>
      <c r="E124" s="10"/>
      <c r="F124" s="10"/>
      <c r="G124" s="10"/>
    </row>
    <row r="125" spans="1:9" ht="18" customHeight="1" x14ac:dyDescent="0.2">
      <c r="A125" s="85" t="s">
        <v>101</v>
      </c>
      <c r="B125" s="86">
        <v>17166145</v>
      </c>
      <c r="C125" s="86">
        <v>17166527</v>
      </c>
      <c r="D125" s="10"/>
      <c r="E125" s="10"/>
      <c r="F125" s="10"/>
      <c r="G125" s="10"/>
      <c r="H125" s="10"/>
      <c r="I125" s="10"/>
    </row>
    <row r="126" spans="1:9" ht="15" customHeight="1" x14ac:dyDescent="0.2">
      <c r="A126" s="41" t="s">
        <v>102</v>
      </c>
      <c r="B126" s="42">
        <v>7039750</v>
      </c>
      <c r="C126" s="42">
        <v>7039907</v>
      </c>
      <c r="D126" s="10"/>
      <c r="E126" s="10"/>
      <c r="F126" s="10"/>
      <c r="G126" s="10"/>
    </row>
    <row r="127" spans="1:9" ht="18" customHeight="1" x14ac:dyDescent="0.2">
      <c r="A127" s="85" t="s">
        <v>103</v>
      </c>
      <c r="B127" s="86">
        <v>4176455</v>
      </c>
      <c r="C127" s="86">
        <v>4176548</v>
      </c>
      <c r="D127" s="10"/>
      <c r="E127" s="10"/>
      <c r="F127" s="10"/>
      <c r="G127" s="10"/>
      <c r="H127" s="10"/>
      <c r="I127" s="10"/>
    </row>
    <row r="128" spans="1:9" ht="15" customHeight="1" x14ac:dyDescent="0.2">
      <c r="A128" s="41" t="s">
        <v>104</v>
      </c>
      <c r="B128" s="42">
        <v>8966150</v>
      </c>
      <c r="C128" s="42">
        <v>8966349</v>
      </c>
      <c r="D128" s="10"/>
      <c r="E128" s="10"/>
      <c r="F128" s="10"/>
      <c r="G128" s="10"/>
    </row>
    <row r="129" spans="1:9" ht="18" customHeight="1" x14ac:dyDescent="0.2">
      <c r="A129" s="85" t="s">
        <v>105</v>
      </c>
      <c r="B129" s="86">
        <v>34842270</v>
      </c>
      <c r="C129" s="86">
        <v>34843045</v>
      </c>
      <c r="D129" s="10"/>
      <c r="E129" s="10"/>
      <c r="F129" s="10"/>
      <c r="G129" s="10"/>
      <c r="H129" s="10"/>
      <c r="I129" s="10"/>
    </row>
    <row r="130" spans="1:9" ht="15" customHeight="1" x14ac:dyDescent="0.2">
      <c r="A130" s="41" t="s">
        <v>106</v>
      </c>
      <c r="B130" s="42">
        <v>14562995</v>
      </c>
      <c r="C130" s="42">
        <v>14563319</v>
      </c>
      <c r="D130" s="10"/>
      <c r="E130" s="10"/>
      <c r="F130" s="10"/>
      <c r="G130" s="10"/>
    </row>
    <row r="131" spans="1:9" ht="18" customHeight="1" x14ac:dyDescent="0.2">
      <c r="A131" s="85" t="s">
        <v>107</v>
      </c>
      <c r="B131" s="86">
        <v>18506040</v>
      </c>
      <c r="C131" s="86">
        <v>18506451</v>
      </c>
      <c r="D131" s="10"/>
      <c r="E131" s="10"/>
      <c r="F131" s="10"/>
      <c r="G131" s="10"/>
      <c r="H131" s="10"/>
      <c r="I131" s="10"/>
    </row>
    <row r="132" spans="1:9" ht="15" customHeight="1" x14ac:dyDescent="0.2">
      <c r="A132" s="41" t="s">
        <v>108</v>
      </c>
      <c r="B132" s="42">
        <v>10566855</v>
      </c>
      <c r="C132" s="42">
        <v>10567090</v>
      </c>
      <c r="D132" s="10"/>
      <c r="E132" s="10"/>
      <c r="F132" s="10"/>
      <c r="G132" s="10"/>
    </row>
    <row r="133" spans="1:9" ht="18" customHeight="1" x14ac:dyDescent="0.2">
      <c r="A133" s="85" t="s">
        <v>109</v>
      </c>
      <c r="B133" s="86">
        <v>16529795</v>
      </c>
      <c r="C133" s="86">
        <v>16530163</v>
      </c>
      <c r="D133" s="10"/>
      <c r="E133" s="10"/>
      <c r="F133" s="10"/>
      <c r="G133" s="10"/>
      <c r="H133" s="10"/>
      <c r="I133" s="10"/>
    </row>
    <row r="134" spans="1:9" ht="15" customHeight="1" x14ac:dyDescent="0.2">
      <c r="A134" s="41" t="s">
        <v>110</v>
      </c>
      <c r="B134" s="42">
        <v>84815700</v>
      </c>
      <c r="C134" s="42">
        <v>84817586</v>
      </c>
      <c r="D134" s="10"/>
      <c r="E134" s="10"/>
      <c r="F134" s="10"/>
      <c r="G134" s="10"/>
    </row>
    <row r="135" spans="1:9" ht="18" customHeight="1" x14ac:dyDescent="0.2">
      <c r="A135" s="85" t="s">
        <v>111</v>
      </c>
      <c r="B135" s="86">
        <v>9629645</v>
      </c>
      <c r="C135" s="86">
        <v>9629859</v>
      </c>
      <c r="D135" s="10"/>
      <c r="E135" s="10"/>
      <c r="F135" s="10"/>
      <c r="G135" s="10"/>
      <c r="H135" s="10"/>
      <c r="I135" s="10"/>
    </row>
    <row r="136" spans="1:9" ht="15" customHeight="1" x14ac:dyDescent="0.2">
      <c r="A136" s="41" t="s">
        <v>112</v>
      </c>
      <c r="B136" s="42">
        <v>6926065</v>
      </c>
      <c r="C136" s="42">
        <v>6926219</v>
      </c>
      <c r="D136" s="10"/>
      <c r="E136" s="10"/>
      <c r="F136" s="10"/>
      <c r="G136" s="10"/>
    </row>
    <row r="137" spans="1:9" ht="18" customHeight="1" x14ac:dyDescent="0.2">
      <c r="A137" s="85" t="s">
        <v>113</v>
      </c>
      <c r="B137" s="86">
        <v>5928405</v>
      </c>
      <c r="C137" s="86">
        <v>5928537</v>
      </c>
      <c r="D137" s="10"/>
      <c r="E137" s="10"/>
      <c r="F137" s="10"/>
      <c r="G137" s="10"/>
      <c r="H137" s="10"/>
      <c r="I137" s="10"/>
    </row>
    <row r="138" spans="1:9" ht="15" customHeight="1" x14ac:dyDescent="0.2">
      <c r="A138" s="41" t="s">
        <v>114</v>
      </c>
      <c r="B138" s="42">
        <v>10828015</v>
      </c>
      <c r="C138" s="42">
        <v>10828256</v>
      </c>
      <c r="D138" s="10"/>
      <c r="E138" s="10"/>
      <c r="F138" s="10"/>
      <c r="G138" s="10"/>
    </row>
    <row r="139" spans="1:9" ht="18" customHeight="1" x14ac:dyDescent="0.2">
      <c r="A139" s="85" t="s">
        <v>115</v>
      </c>
      <c r="B139" s="86">
        <v>24165360</v>
      </c>
      <c r="C139" s="86">
        <v>24165897</v>
      </c>
      <c r="D139" s="10"/>
      <c r="E139" s="10"/>
      <c r="F139" s="10"/>
      <c r="G139" s="10"/>
      <c r="H139" s="10"/>
      <c r="I139" s="10"/>
    </row>
    <row r="140" spans="1:9" ht="15" customHeight="1" x14ac:dyDescent="0.2">
      <c r="A140" s="41" t="s">
        <v>116</v>
      </c>
      <c r="B140" s="42">
        <v>40280850</v>
      </c>
      <c r="C140" s="42">
        <v>40281746</v>
      </c>
      <c r="D140" s="10"/>
      <c r="E140" s="10"/>
      <c r="F140" s="10"/>
      <c r="G140" s="10"/>
    </row>
    <row r="141" spans="1:9" ht="18" customHeight="1" x14ac:dyDescent="0.2">
      <c r="A141" s="85" t="s">
        <v>117</v>
      </c>
      <c r="B141" s="86">
        <v>5527895</v>
      </c>
      <c r="C141" s="86">
        <v>5528018</v>
      </c>
      <c r="D141" s="10"/>
      <c r="E141" s="10"/>
      <c r="F141" s="10"/>
      <c r="G141" s="10"/>
      <c r="H141" s="10"/>
      <c r="I141" s="10"/>
    </row>
    <row r="142" spans="1:9" ht="15" customHeight="1" x14ac:dyDescent="0.2">
      <c r="A142" s="41" t="s">
        <v>118</v>
      </c>
      <c r="B142" s="42">
        <v>21749115</v>
      </c>
      <c r="C142" s="42">
        <v>21749599</v>
      </c>
      <c r="D142" s="10"/>
      <c r="E142" s="10"/>
      <c r="F142" s="10"/>
      <c r="G142" s="10"/>
    </row>
    <row r="143" spans="1:9" ht="18" customHeight="1" x14ac:dyDescent="0.2">
      <c r="A143" s="85" t="s">
        <v>119</v>
      </c>
      <c r="B143" s="86">
        <v>12371745</v>
      </c>
      <c r="C143" s="86">
        <v>12372020</v>
      </c>
      <c r="D143" s="10"/>
      <c r="E143" s="10"/>
      <c r="F143" s="10"/>
      <c r="G143" s="10"/>
      <c r="H143" s="10"/>
      <c r="I143" s="10"/>
    </row>
    <row r="144" spans="1:9" ht="15" customHeight="1" x14ac:dyDescent="0.2">
      <c r="A144" s="41" t="s">
        <v>120</v>
      </c>
      <c r="B144" s="42">
        <v>82277360</v>
      </c>
      <c r="C144" s="42">
        <v>82279189</v>
      </c>
      <c r="D144" s="10"/>
      <c r="E144" s="10"/>
      <c r="F144" s="10"/>
      <c r="G144" s="10"/>
    </row>
    <row r="145" spans="1:34" ht="18" customHeight="1" x14ac:dyDescent="0.2">
      <c r="A145" s="85" t="s">
        <v>53</v>
      </c>
      <c r="B145" s="86">
        <v>13205325</v>
      </c>
      <c r="C145" s="86">
        <v>13205619</v>
      </c>
      <c r="D145" s="10"/>
      <c r="E145" s="10"/>
      <c r="F145" s="10"/>
      <c r="G145" s="10"/>
      <c r="H145" s="10"/>
      <c r="I145" s="10"/>
    </row>
    <row r="146" spans="1:34" ht="18.75" customHeight="1" x14ac:dyDescent="0.2">
      <c r="A146" s="95" t="s">
        <v>121</v>
      </c>
      <c r="B146" s="96">
        <f>SUM(B10:B145)</f>
        <v>1927679315</v>
      </c>
      <c r="C146" s="96">
        <f>SUM(C10:C145)</f>
        <v>1927722174</v>
      </c>
      <c r="D146" s="20"/>
      <c r="E146" s="9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</row>
    <row r="147" spans="1:34" ht="6.75" customHeight="1" x14ac:dyDescent="0.2">
      <c r="A147" s="91"/>
      <c r="B147" s="92"/>
      <c r="C147" s="98"/>
      <c r="D147" s="19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</row>
  </sheetData>
  <mergeCells count="12">
    <mergeCell ref="A52:C52"/>
    <mergeCell ref="A53:C53"/>
    <mergeCell ref="A2:C2"/>
    <mergeCell ref="A3:C3"/>
    <mergeCell ref="A4:C4"/>
    <mergeCell ref="A5:C5"/>
    <mergeCell ref="A104:C104"/>
    <mergeCell ref="A54:C54"/>
    <mergeCell ref="A55:C55"/>
    <mergeCell ref="A101:C101"/>
    <mergeCell ref="A102:C102"/>
    <mergeCell ref="A103:C103"/>
  </mergeCells>
  <phoneticPr fontId="3" type="noConversion"/>
  <pageMargins left="0.72" right="0.25" top="0.22" bottom="0.42" header="0" footer="0"/>
  <pageSetup scale="96" orientation="portrait" r:id="rId1"/>
  <headerFooter alignWithMargins="0"/>
  <rowBreaks count="2" manualBreakCount="2">
    <brk id="50" max="2" man="1"/>
    <brk id="99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164"/>
  <sheetViews>
    <sheetView view="pageBreakPreview" topLeftCell="A104" zoomScale="60" zoomScaleNormal="100" workbookViewId="0">
      <selection activeCell="E13" sqref="E13"/>
    </sheetView>
  </sheetViews>
  <sheetFormatPr baseColWidth="10" defaultColWidth="8.42578125" defaultRowHeight="12.75" x14ac:dyDescent="0.2"/>
  <cols>
    <col min="1" max="1" width="41.7109375" style="4" customWidth="1"/>
    <col min="2" max="2" width="22.7109375" style="17" customWidth="1"/>
    <col min="3" max="3" width="22.7109375" customWidth="1"/>
    <col min="4" max="4" width="26.5703125" customWidth="1"/>
    <col min="5" max="5" width="20.5703125" customWidth="1"/>
  </cols>
  <sheetData>
    <row r="1" spans="1:3" ht="12" customHeight="1" x14ac:dyDescent="0.2">
      <c r="A1" s="11"/>
      <c r="B1" s="12"/>
    </row>
    <row r="2" spans="1:3" ht="13.5" customHeight="1" x14ac:dyDescent="0.25">
      <c r="A2" s="139" t="s">
        <v>340</v>
      </c>
      <c r="B2" s="139"/>
      <c r="C2" s="139"/>
    </row>
    <row r="3" spans="1:3" s="2" customFormat="1" ht="21" customHeight="1" x14ac:dyDescent="0.2">
      <c r="A3" s="141" t="s">
        <v>125</v>
      </c>
      <c r="B3" s="141"/>
      <c r="C3" s="141"/>
    </row>
    <row r="4" spans="1:3" ht="17.25" customHeight="1" x14ac:dyDescent="0.2">
      <c r="A4" s="141" t="s">
        <v>126</v>
      </c>
      <c r="B4" s="141"/>
      <c r="C4" s="141"/>
    </row>
    <row r="5" spans="1:3" ht="16.899999999999999" customHeight="1" x14ac:dyDescent="0.2">
      <c r="A5" s="138" t="s">
        <v>342</v>
      </c>
      <c r="B5" s="138"/>
      <c r="C5" s="138"/>
    </row>
    <row r="6" spans="1:3" ht="13.9" customHeight="1" x14ac:dyDescent="0.2">
      <c r="A6" s="140" t="s">
        <v>144</v>
      </c>
      <c r="B6" s="140"/>
      <c r="C6" s="140"/>
    </row>
    <row r="7" spans="1:3" ht="4.9000000000000004" customHeight="1" x14ac:dyDescent="0.2">
      <c r="A7" s="6"/>
      <c r="B7" s="15"/>
    </row>
    <row r="8" spans="1:3" ht="16.5" customHeight="1" x14ac:dyDescent="0.2">
      <c r="A8" s="142" t="s">
        <v>123</v>
      </c>
      <c r="B8" s="105" t="s">
        <v>343</v>
      </c>
      <c r="C8" s="106" t="s">
        <v>343</v>
      </c>
    </row>
    <row r="9" spans="1:3" ht="18.75" customHeight="1" x14ac:dyDescent="0.2">
      <c r="A9" s="143"/>
      <c r="B9" s="107" t="s">
        <v>282</v>
      </c>
      <c r="C9" s="108" t="s">
        <v>124</v>
      </c>
    </row>
    <row r="10" spans="1:3" s="10" customFormat="1" ht="9" hidden="1" customHeight="1" x14ac:dyDescent="0.2">
      <c r="A10" s="7"/>
      <c r="B10" s="5"/>
      <c r="C10" s="5"/>
    </row>
    <row r="11" spans="1:3" ht="18" customHeight="1" x14ac:dyDescent="0.2">
      <c r="A11" s="85" t="s">
        <v>8</v>
      </c>
      <c r="B11" s="86">
        <v>4423900</v>
      </c>
      <c r="C11" s="86">
        <v>4424192</v>
      </c>
    </row>
    <row r="12" spans="1:3" ht="15" customHeight="1" x14ac:dyDescent="0.2">
      <c r="A12" s="41" t="s">
        <v>9</v>
      </c>
      <c r="B12" s="42">
        <v>5775615</v>
      </c>
      <c r="C12" s="42">
        <v>5775997</v>
      </c>
    </row>
    <row r="13" spans="1:3" ht="18" customHeight="1" x14ac:dyDescent="0.2">
      <c r="A13" s="85" t="s">
        <v>10</v>
      </c>
      <c r="B13" s="86">
        <v>9003605</v>
      </c>
      <c r="C13" s="86">
        <v>9004200</v>
      </c>
    </row>
    <row r="14" spans="1:3" ht="15" customHeight="1" x14ac:dyDescent="0.2">
      <c r="A14" s="41" t="s">
        <v>11</v>
      </c>
      <c r="B14" s="42">
        <v>5849600</v>
      </c>
      <c r="C14" s="42">
        <v>5849987</v>
      </c>
    </row>
    <row r="15" spans="1:3" ht="18" customHeight="1" x14ac:dyDescent="0.2">
      <c r="A15" s="85" t="s">
        <v>12</v>
      </c>
      <c r="B15" s="86">
        <v>4263795</v>
      </c>
      <c r="C15" s="86">
        <v>4264077</v>
      </c>
    </row>
    <row r="16" spans="1:3" ht="15" customHeight="1" x14ac:dyDescent="0.2">
      <c r="A16" s="41" t="s">
        <v>13</v>
      </c>
      <c r="B16" s="42">
        <v>49398850</v>
      </c>
      <c r="C16" s="42">
        <v>49402114</v>
      </c>
    </row>
    <row r="17" spans="1:3" ht="18" customHeight="1" x14ac:dyDescent="0.2">
      <c r="A17" s="85" t="s">
        <v>14</v>
      </c>
      <c r="B17" s="86">
        <v>1381465</v>
      </c>
      <c r="C17" s="86">
        <v>1381556</v>
      </c>
    </row>
    <row r="18" spans="1:3" ht="15" customHeight="1" x14ac:dyDescent="0.2">
      <c r="A18" s="41" t="s">
        <v>15</v>
      </c>
      <c r="B18" s="42">
        <v>9659690</v>
      </c>
      <c r="C18" s="42">
        <v>9660328</v>
      </c>
    </row>
    <row r="19" spans="1:3" ht="18" customHeight="1" x14ac:dyDescent="0.2">
      <c r="A19" s="85" t="s">
        <v>16</v>
      </c>
      <c r="B19" s="86">
        <v>14197505</v>
      </c>
      <c r="C19" s="86">
        <v>14198443</v>
      </c>
    </row>
    <row r="20" spans="1:3" ht="15" customHeight="1" x14ac:dyDescent="0.2">
      <c r="A20" s="41" t="s">
        <v>17</v>
      </c>
      <c r="B20" s="42">
        <v>7959185</v>
      </c>
      <c r="C20" s="42">
        <v>7959711</v>
      </c>
    </row>
    <row r="21" spans="1:3" ht="18" customHeight="1" x14ac:dyDescent="0.2">
      <c r="A21" s="85" t="s">
        <v>18</v>
      </c>
      <c r="B21" s="86">
        <v>4572655</v>
      </c>
      <c r="C21" s="86">
        <v>4572957</v>
      </c>
    </row>
    <row r="22" spans="1:3" ht="15" customHeight="1" x14ac:dyDescent="0.2">
      <c r="A22" s="41" t="s">
        <v>19</v>
      </c>
      <c r="B22" s="42">
        <v>17826350</v>
      </c>
      <c r="C22" s="42">
        <v>17827528</v>
      </c>
    </row>
    <row r="23" spans="1:3" ht="18" customHeight="1" x14ac:dyDescent="0.2">
      <c r="A23" s="85" t="s">
        <v>20</v>
      </c>
      <c r="B23" s="86">
        <v>3592045</v>
      </c>
      <c r="C23" s="86">
        <v>3592282</v>
      </c>
    </row>
    <row r="24" spans="1:3" ht="15" customHeight="1" x14ac:dyDescent="0.2">
      <c r="A24" s="41" t="s">
        <v>21</v>
      </c>
      <c r="B24" s="42">
        <v>6663450</v>
      </c>
      <c r="C24" s="42">
        <v>6663890</v>
      </c>
    </row>
    <row r="25" spans="1:3" ht="18" customHeight="1" x14ac:dyDescent="0.2">
      <c r="A25" s="85" t="s">
        <v>22</v>
      </c>
      <c r="B25" s="86">
        <v>7685555</v>
      </c>
      <c r="C25" s="86">
        <v>7686063</v>
      </c>
    </row>
    <row r="26" spans="1:3" ht="15" customHeight="1" x14ac:dyDescent="0.2">
      <c r="A26" s="41" t="s">
        <v>23</v>
      </c>
      <c r="B26" s="42">
        <v>8206980</v>
      </c>
      <c r="C26" s="42">
        <v>8207522</v>
      </c>
    </row>
    <row r="27" spans="1:3" ht="18" customHeight="1" x14ac:dyDescent="0.2">
      <c r="A27" s="85" t="s">
        <v>24</v>
      </c>
      <c r="B27" s="86">
        <v>13728535</v>
      </c>
      <c r="C27" s="86">
        <v>13729442</v>
      </c>
    </row>
    <row r="28" spans="1:3" ht="15" customHeight="1" x14ac:dyDescent="0.2">
      <c r="A28" s="41" t="s">
        <v>25</v>
      </c>
      <c r="B28" s="42">
        <v>3712615</v>
      </c>
      <c r="C28" s="42">
        <v>3712860</v>
      </c>
    </row>
    <row r="29" spans="1:3" ht="18" customHeight="1" x14ac:dyDescent="0.2">
      <c r="A29" s="85" t="s">
        <v>26</v>
      </c>
      <c r="B29" s="86">
        <v>7906730</v>
      </c>
      <c r="C29" s="86">
        <v>7907252</v>
      </c>
    </row>
    <row r="30" spans="1:3" ht="15" customHeight="1" x14ac:dyDescent="0.2">
      <c r="A30" s="41" t="s">
        <v>27</v>
      </c>
      <c r="B30" s="42">
        <v>11708600</v>
      </c>
      <c r="C30" s="42">
        <v>11709374</v>
      </c>
    </row>
    <row r="31" spans="1:3" ht="18" customHeight="1" x14ac:dyDescent="0.2">
      <c r="A31" s="85" t="s">
        <v>28</v>
      </c>
      <c r="B31" s="86">
        <v>5299990</v>
      </c>
      <c r="C31" s="86">
        <v>5300340</v>
      </c>
    </row>
    <row r="32" spans="1:3" ht="15" customHeight="1" x14ac:dyDescent="0.2">
      <c r="A32" s="41" t="s">
        <v>29</v>
      </c>
      <c r="B32" s="42">
        <v>9840545</v>
      </c>
      <c r="C32" s="42">
        <v>9841195</v>
      </c>
    </row>
    <row r="33" spans="1:3" ht="18" customHeight="1" x14ac:dyDescent="0.2">
      <c r="A33" s="85" t="s">
        <v>30</v>
      </c>
      <c r="B33" s="86">
        <v>4077850</v>
      </c>
      <c r="C33" s="86">
        <v>4078119</v>
      </c>
    </row>
    <row r="34" spans="1:3" ht="15" customHeight="1" x14ac:dyDescent="0.2">
      <c r="A34" s="41" t="s">
        <v>31</v>
      </c>
      <c r="B34" s="42">
        <v>8058615</v>
      </c>
      <c r="C34" s="42">
        <v>8059147</v>
      </c>
    </row>
    <row r="35" spans="1:3" ht="18" customHeight="1" x14ac:dyDescent="0.2">
      <c r="A35" s="85" t="s">
        <v>32</v>
      </c>
      <c r="B35" s="86">
        <v>15877660</v>
      </c>
      <c r="C35" s="86">
        <v>15878709</v>
      </c>
    </row>
    <row r="36" spans="1:3" ht="15" customHeight="1" x14ac:dyDescent="0.2">
      <c r="A36" s="41" t="s">
        <v>33</v>
      </c>
      <c r="B36" s="42">
        <v>1868445</v>
      </c>
      <c r="C36" s="42">
        <v>1868568</v>
      </c>
    </row>
    <row r="37" spans="1:3" ht="18" customHeight="1" x14ac:dyDescent="0.2">
      <c r="A37" s="85" t="s">
        <v>34</v>
      </c>
      <c r="B37" s="86">
        <v>1935385</v>
      </c>
      <c r="C37" s="86">
        <v>1935513</v>
      </c>
    </row>
    <row r="38" spans="1:3" ht="15" customHeight="1" x14ac:dyDescent="0.2">
      <c r="A38" s="41" t="s">
        <v>35</v>
      </c>
      <c r="B38" s="42">
        <v>2048515</v>
      </c>
      <c r="C38" s="42">
        <v>2048650</v>
      </c>
    </row>
    <row r="39" spans="1:3" ht="18" customHeight="1" x14ac:dyDescent="0.2">
      <c r="A39" s="85" t="s">
        <v>36</v>
      </c>
      <c r="B39" s="86">
        <v>4831410</v>
      </c>
      <c r="C39" s="86">
        <v>4831729</v>
      </c>
    </row>
    <row r="40" spans="1:3" ht="15" customHeight="1" x14ac:dyDescent="0.2">
      <c r="A40" s="41" t="s">
        <v>37</v>
      </c>
      <c r="B40" s="42">
        <v>4638815</v>
      </c>
      <c r="C40" s="42">
        <v>4639122</v>
      </c>
    </row>
    <row r="41" spans="1:3" ht="18" customHeight="1" x14ac:dyDescent="0.2">
      <c r="A41" s="85" t="s">
        <v>38</v>
      </c>
      <c r="B41" s="86">
        <v>6307220</v>
      </c>
      <c r="C41" s="86">
        <v>6307637</v>
      </c>
    </row>
    <row r="42" spans="1:3" ht="15" customHeight="1" x14ac:dyDescent="0.2">
      <c r="A42" s="41" t="s">
        <v>39</v>
      </c>
      <c r="B42" s="42">
        <v>6151810</v>
      </c>
      <c r="C42" s="42">
        <v>6152216</v>
      </c>
    </row>
    <row r="43" spans="1:3" ht="18" customHeight="1" x14ac:dyDescent="0.2">
      <c r="A43" s="85" t="s">
        <v>40</v>
      </c>
      <c r="B43" s="86">
        <v>8403100</v>
      </c>
      <c r="C43" s="86">
        <v>8403655</v>
      </c>
    </row>
    <row r="44" spans="1:3" ht="15" customHeight="1" x14ac:dyDescent="0.2">
      <c r="A44" s="41" t="s">
        <v>41</v>
      </c>
      <c r="B44" s="42">
        <v>49211345</v>
      </c>
      <c r="C44" s="42">
        <v>49214597</v>
      </c>
    </row>
    <row r="45" spans="1:3" ht="18" customHeight="1" x14ac:dyDescent="0.2">
      <c r="A45" s="85" t="s">
        <v>42</v>
      </c>
      <c r="B45" s="86">
        <v>11989275</v>
      </c>
      <c r="C45" s="86">
        <v>11990067</v>
      </c>
    </row>
    <row r="46" spans="1:3" ht="15" customHeight="1" x14ac:dyDescent="0.2">
      <c r="A46" s="41" t="s">
        <v>43</v>
      </c>
      <c r="B46" s="42">
        <v>4558170</v>
      </c>
      <c r="C46" s="42">
        <v>4558471</v>
      </c>
    </row>
    <row r="47" spans="1:3" ht="18" customHeight="1" x14ac:dyDescent="0.2">
      <c r="A47" s="85" t="s">
        <v>44</v>
      </c>
      <c r="B47" s="86">
        <v>3110160</v>
      </c>
      <c r="C47" s="86">
        <v>3110366</v>
      </c>
    </row>
    <row r="48" spans="1:3" ht="15" customHeight="1" x14ac:dyDescent="0.2">
      <c r="A48" s="41" t="s">
        <v>45</v>
      </c>
      <c r="B48" s="42">
        <v>16430790</v>
      </c>
      <c r="C48" s="42">
        <v>16431876</v>
      </c>
    </row>
    <row r="49" spans="1:3" ht="5.45" customHeight="1" x14ac:dyDescent="0.2">
      <c r="A49" s="91"/>
      <c r="B49" s="92"/>
      <c r="C49" s="92"/>
    </row>
    <row r="53" spans="1:3" ht="15.75" x14ac:dyDescent="0.25">
      <c r="A53" s="139" t="s">
        <v>340</v>
      </c>
      <c r="B53" s="139"/>
      <c r="C53" s="139"/>
    </row>
    <row r="54" spans="1:3" s="35" customFormat="1" ht="16.149999999999999" customHeight="1" x14ac:dyDescent="0.2">
      <c r="A54" s="138" t="s">
        <v>125</v>
      </c>
      <c r="B54" s="138"/>
      <c r="C54" s="138"/>
    </row>
    <row r="55" spans="1:3" ht="15" customHeight="1" x14ac:dyDescent="0.2">
      <c r="A55" s="138" t="s">
        <v>126</v>
      </c>
      <c r="B55" s="138"/>
      <c r="C55" s="138"/>
    </row>
    <row r="56" spans="1:3" ht="15.6" customHeight="1" x14ac:dyDescent="0.2">
      <c r="A56" s="138" t="str">
        <f>+A5</f>
        <v>POR EL PERÍODO DEL 1o. DE ENERO AL 30 DE JUNIO DEL AÑO 2024.</v>
      </c>
      <c r="B56" s="138"/>
      <c r="C56" s="138"/>
    </row>
    <row r="57" spans="1:3" ht="13.9" customHeight="1" x14ac:dyDescent="0.2">
      <c r="A57" s="140" t="s">
        <v>144</v>
      </c>
      <c r="B57" s="140"/>
      <c r="C57" s="140"/>
    </row>
    <row r="58" spans="1:3" ht="5.45" customHeight="1" x14ac:dyDescent="0.2">
      <c r="A58" s="6"/>
      <c r="B58" s="15"/>
    </row>
    <row r="59" spans="1:3" ht="16.5" customHeight="1" x14ac:dyDescent="0.2">
      <c r="A59" s="142" t="s">
        <v>123</v>
      </c>
      <c r="B59" s="105" t="s">
        <v>343</v>
      </c>
      <c r="C59" s="106" t="s">
        <v>343</v>
      </c>
    </row>
    <row r="60" spans="1:3" ht="15" customHeight="1" x14ac:dyDescent="0.2">
      <c r="A60" s="143"/>
      <c r="B60" s="107" t="s">
        <v>282</v>
      </c>
      <c r="C60" s="108" t="s">
        <v>124</v>
      </c>
    </row>
    <row r="61" spans="1:3" hidden="1" x14ac:dyDescent="0.2">
      <c r="A61" s="7"/>
      <c r="B61" s="5"/>
      <c r="C61" s="5"/>
    </row>
    <row r="62" spans="1:3" ht="18" customHeight="1" x14ac:dyDescent="0.2">
      <c r="A62" s="85" t="s">
        <v>46</v>
      </c>
      <c r="B62" s="86">
        <v>3529020</v>
      </c>
      <c r="C62" s="86">
        <v>3529253</v>
      </c>
    </row>
    <row r="63" spans="1:3" ht="15" customHeight="1" x14ac:dyDescent="0.2">
      <c r="A63" s="41" t="s">
        <v>47</v>
      </c>
      <c r="B63" s="42">
        <v>7197010</v>
      </c>
      <c r="C63" s="42">
        <v>7197486</v>
      </c>
    </row>
    <row r="64" spans="1:3" ht="18" customHeight="1" x14ac:dyDescent="0.2">
      <c r="A64" s="85" t="s">
        <v>48</v>
      </c>
      <c r="B64" s="86">
        <v>6280210</v>
      </c>
      <c r="C64" s="86">
        <v>6280625</v>
      </c>
    </row>
    <row r="65" spans="1:3" ht="15" customHeight="1" x14ac:dyDescent="0.2">
      <c r="A65" s="41" t="s">
        <v>49</v>
      </c>
      <c r="B65" s="42">
        <v>5598675</v>
      </c>
      <c r="C65" s="42">
        <v>5599045</v>
      </c>
    </row>
    <row r="66" spans="1:3" ht="18" customHeight="1" x14ac:dyDescent="0.2">
      <c r="A66" s="85" t="s">
        <v>50</v>
      </c>
      <c r="B66" s="86">
        <v>26925080</v>
      </c>
      <c r="C66" s="86">
        <v>26926859</v>
      </c>
    </row>
    <row r="67" spans="1:3" ht="15" customHeight="1" x14ac:dyDescent="0.2">
      <c r="A67" s="41" t="s">
        <v>51</v>
      </c>
      <c r="B67" s="42">
        <v>5067855</v>
      </c>
      <c r="C67" s="42">
        <v>5068190</v>
      </c>
    </row>
    <row r="68" spans="1:3" ht="18" customHeight="1" x14ac:dyDescent="0.2">
      <c r="A68" s="85" t="s">
        <v>52</v>
      </c>
      <c r="B68" s="86">
        <v>14154445</v>
      </c>
      <c r="C68" s="86">
        <v>14155380</v>
      </c>
    </row>
    <row r="69" spans="1:3" ht="15" customHeight="1" x14ac:dyDescent="0.2">
      <c r="A69" s="41" t="s">
        <v>54</v>
      </c>
      <c r="B69" s="42">
        <v>5846860</v>
      </c>
      <c r="C69" s="42">
        <v>5847246</v>
      </c>
    </row>
    <row r="70" spans="1:3" ht="18" customHeight="1" x14ac:dyDescent="0.2">
      <c r="A70" s="85" t="s">
        <v>55</v>
      </c>
      <c r="B70" s="86">
        <v>7764240</v>
      </c>
      <c r="C70" s="86">
        <v>7764753</v>
      </c>
    </row>
    <row r="71" spans="1:3" ht="15" customHeight="1" x14ac:dyDescent="0.2">
      <c r="A71" s="41" t="s">
        <v>56</v>
      </c>
      <c r="B71" s="42">
        <v>2248945</v>
      </c>
      <c r="C71" s="42">
        <v>2249094</v>
      </c>
    </row>
    <row r="72" spans="1:3" ht="18" customHeight="1" x14ac:dyDescent="0.2">
      <c r="A72" s="85" t="s">
        <v>57</v>
      </c>
      <c r="B72" s="86">
        <v>7471425</v>
      </c>
      <c r="C72" s="86">
        <v>7471919</v>
      </c>
    </row>
    <row r="73" spans="1:3" ht="15" customHeight="1" x14ac:dyDescent="0.2">
      <c r="A73" s="41" t="s">
        <v>58</v>
      </c>
      <c r="B73" s="42">
        <v>34961775</v>
      </c>
      <c r="C73" s="42">
        <v>34964085</v>
      </c>
    </row>
    <row r="74" spans="1:3" ht="18" customHeight="1" x14ac:dyDescent="0.2">
      <c r="A74" s="85" t="s">
        <v>59</v>
      </c>
      <c r="B74" s="86">
        <v>5473800</v>
      </c>
      <c r="C74" s="86">
        <v>5474162</v>
      </c>
    </row>
    <row r="75" spans="1:3" ht="15" customHeight="1" x14ac:dyDescent="0.2">
      <c r="A75" s="41" t="s">
        <v>60</v>
      </c>
      <c r="B75" s="42">
        <v>76727525</v>
      </c>
      <c r="C75" s="42">
        <v>76732595</v>
      </c>
    </row>
    <row r="76" spans="1:3" ht="18" customHeight="1" x14ac:dyDescent="0.2">
      <c r="A76" s="85" t="s">
        <v>61</v>
      </c>
      <c r="B76" s="86">
        <v>332371125</v>
      </c>
      <c r="C76" s="86">
        <v>332393087</v>
      </c>
    </row>
    <row r="77" spans="1:3" ht="15" customHeight="1" x14ac:dyDescent="0.2">
      <c r="A77" s="41" t="s">
        <v>62</v>
      </c>
      <c r="B77" s="42">
        <v>3125035</v>
      </c>
      <c r="C77" s="42">
        <v>3125241</v>
      </c>
    </row>
    <row r="78" spans="1:3" ht="18" customHeight="1" x14ac:dyDescent="0.2">
      <c r="A78" s="85" t="s">
        <v>63</v>
      </c>
      <c r="B78" s="86">
        <v>17902295</v>
      </c>
      <c r="C78" s="86">
        <v>17903478</v>
      </c>
    </row>
    <row r="79" spans="1:3" ht="15" customHeight="1" x14ac:dyDescent="0.2">
      <c r="A79" s="41" t="s">
        <v>64</v>
      </c>
      <c r="B79" s="42">
        <v>12760845</v>
      </c>
      <c r="C79" s="42">
        <v>12761688</v>
      </c>
    </row>
    <row r="80" spans="1:3" ht="18" customHeight="1" x14ac:dyDescent="0.2">
      <c r="A80" s="85" t="s">
        <v>65</v>
      </c>
      <c r="B80" s="86">
        <v>3208415</v>
      </c>
      <c r="C80" s="86">
        <v>3208627</v>
      </c>
    </row>
    <row r="81" spans="1:3" ht="15" customHeight="1" x14ac:dyDescent="0.2">
      <c r="A81" s="41" t="s">
        <v>66</v>
      </c>
      <c r="B81" s="42">
        <v>8213245</v>
      </c>
      <c r="C81" s="42">
        <v>8213788</v>
      </c>
    </row>
    <row r="82" spans="1:3" ht="18" customHeight="1" x14ac:dyDescent="0.2">
      <c r="A82" s="85" t="s">
        <v>67</v>
      </c>
      <c r="B82" s="86">
        <v>3533720</v>
      </c>
      <c r="C82" s="86">
        <v>3533953</v>
      </c>
    </row>
    <row r="83" spans="1:3" ht="15" customHeight="1" x14ac:dyDescent="0.2">
      <c r="A83" s="41" t="s">
        <v>68</v>
      </c>
      <c r="B83" s="42">
        <v>3694220</v>
      </c>
      <c r="C83" s="42">
        <v>3694464</v>
      </c>
    </row>
    <row r="84" spans="1:3" ht="18" customHeight="1" x14ac:dyDescent="0.2">
      <c r="A84" s="85" t="s">
        <v>69</v>
      </c>
      <c r="B84" s="86">
        <v>9698055</v>
      </c>
      <c r="C84" s="86">
        <v>9698696</v>
      </c>
    </row>
    <row r="85" spans="1:3" ht="15" customHeight="1" x14ac:dyDescent="0.2">
      <c r="A85" s="41" t="s">
        <v>70</v>
      </c>
      <c r="B85" s="42">
        <v>8231640</v>
      </c>
      <c r="C85" s="42">
        <v>8232184</v>
      </c>
    </row>
    <row r="86" spans="1:3" ht="18" customHeight="1" x14ac:dyDescent="0.2">
      <c r="A86" s="85" t="s">
        <v>71</v>
      </c>
      <c r="B86" s="86">
        <v>5828465</v>
      </c>
      <c r="C86" s="86">
        <v>5828850</v>
      </c>
    </row>
    <row r="87" spans="1:3" ht="15" customHeight="1" x14ac:dyDescent="0.2">
      <c r="A87" s="41" t="s">
        <v>72</v>
      </c>
      <c r="B87" s="42">
        <v>10503680</v>
      </c>
      <c r="C87" s="42">
        <v>10504374</v>
      </c>
    </row>
    <row r="88" spans="1:3" ht="18" customHeight="1" x14ac:dyDescent="0.2">
      <c r="A88" s="85" t="s">
        <v>73</v>
      </c>
      <c r="B88" s="86">
        <v>15524170</v>
      </c>
      <c r="C88" s="86">
        <v>15525196</v>
      </c>
    </row>
    <row r="89" spans="1:3" ht="15" customHeight="1" x14ac:dyDescent="0.2">
      <c r="A89" s="41" t="s">
        <v>74</v>
      </c>
      <c r="B89" s="42">
        <v>38512715</v>
      </c>
      <c r="C89" s="42">
        <v>38515260</v>
      </c>
    </row>
    <row r="90" spans="1:3" ht="18" customHeight="1" x14ac:dyDescent="0.2">
      <c r="A90" s="85" t="s">
        <v>75</v>
      </c>
      <c r="B90" s="86">
        <v>6506475</v>
      </c>
      <c r="C90" s="86">
        <v>6506905</v>
      </c>
    </row>
    <row r="91" spans="1:3" ht="15" customHeight="1" x14ac:dyDescent="0.2">
      <c r="A91" s="41" t="s">
        <v>76</v>
      </c>
      <c r="B91" s="42">
        <v>11504645</v>
      </c>
      <c r="C91" s="42">
        <v>11505405</v>
      </c>
    </row>
    <row r="92" spans="1:3" ht="18" customHeight="1" x14ac:dyDescent="0.2">
      <c r="A92" s="85" t="s">
        <v>77</v>
      </c>
      <c r="B92" s="86">
        <v>41686680</v>
      </c>
      <c r="C92" s="86">
        <v>41689434</v>
      </c>
    </row>
    <row r="93" spans="1:3" ht="15" customHeight="1" x14ac:dyDescent="0.2">
      <c r="A93" s="41" t="s">
        <v>78</v>
      </c>
      <c r="B93" s="42">
        <v>6068820</v>
      </c>
      <c r="C93" s="42">
        <v>6069221</v>
      </c>
    </row>
    <row r="94" spans="1:3" ht="18" customHeight="1" x14ac:dyDescent="0.2">
      <c r="A94" s="85" t="s">
        <v>79</v>
      </c>
      <c r="B94" s="86">
        <v>27112590</v>
      </c>
      <c r="C94" s="86">
        <v>27114381</v>
      </c>
    </row>
    <row r="95" spans="1:3" ht="15" customHeight="1" x14ac:dyDescent="0.2">
      <c r="A95" s="41" t="s">
        <v>80</v>
      </c>
      <c r="B95" s="42">
        <v>5465185</v>
      </c>
      <c r="C95" s="42">
        <v>5465546</v>
      </c>
    </row>
    <row r="96" spans="1:3" ht="18" customHeight="1" x14ac:dyDescent="0.2">
      <c r="A96" s="85" t="s">
        <v>81</v>
      </c>
      <c r="B96" s="86">
        <v>10638345</v>
      </c>
      <c r="C96" s="86">
        <v>10639048</v>
      </c>
    </row>
    <row r="97" spans="1:5" ht="15" customHeight="1" x14ac:dyDescent="0.2">
      <c r="A97" s="41" t="s">
        <v>82</v>
      </c>
      <c r="B97" s="42">
        <v>4131090</v>
      </c>
      <c r="C97" s="42">
        <v>4131363</v>
      </c>
    </row>
    <row r="98" spans="1:5" ht="18" customHeight="1" x14ac:dyDescent="0.2">
      <c r="A98" s="85" t="s">
        <v>83</v>
      </c>
      <c r="B98" s="86">
        <v>30899975</v>
      </c>
      <c r="C98" s="86">
        <v>30902017</v>
      </c>
    </row>
    <row r="99" spans="1:5" ht="15" customHeight="1" x14ac:dyDescent="0.2">
      <c r="A99" s="41" t="s">
        <v>84</v>
      </c>
      <c r="B99" s="42">
        <v>30720685</v>
      </c>
      <c r="C99" s="42">
        <v>30722715</v>
      </c>
    </row>
    <row r="100" spans="1:5" ht="8.4499999999999993" customHeight="1" x14ac:dyDescent="0.2">
      <c r="A100" s="91"/>
      <c r="B100" s="92"/>
      <c r="C100" s="92"/>
    </row>
    <row r="101" spans="1:5" ht="9.75" customHeight="1" x14ac:dyDescent="0.2"/>
    <row r="102" spans="1:5" ht="7.5" customHeight="1" x14ac:dyDescent="0.2"/>
    <row r="103" spans="1:5" ht="8.25" customHeight="1" x14ac:dyDescent="0.2"/>
    <row r="104" spans="1:5" ht="15.75" x14ac:dyDescent="0.25">
      <c r="A104" s="139" t="s">
        <v>340</v>
      </c>
      <c r="B104" s="139"/>
      <c r="C104" s="139"/>
    </row>
    <row r="105" spans="1:5" s="35" customFormat="1" ht="21" customHeight="1" x14ac:dyDescent="0.2">
      <c r="A105" s="138" t="s">
        <v>125</v>
      </c>
      <c r="B105" s="138"/>
      <c r="C105" s="138"/>
      <c r="E105" s="31"/>
    </row>
    <row r="106" spans="1:5" ht="12.75" customHeight="1" x14ac:dyDescent="0.2">
      <c r="A106" s="141" t="s">
        <v>126</v>
      </c>
      <c r="B106" s="141"/>
      <c r="C106" s="141"/>
    </row>
    <row r="107" spans="1:5" ht="15.6" customHeight="1" x14ac:dyDescent="0.2">
      <c r="A107" s="138" t="str">
        <f>+A5</f>
        <v>POR EL PERÍODO DEL 1o. DE ENERO AL 30 DE JUNIO DEL AÑO 2024.</v>
      </c>
      <c r="B107" s="138"/>
      <c r="C107" s="138"/>
    </row>
    <row r="108" spans="1:5" ht="13.9" customHeight="1" x14ac:dyDescent="0.2">
      <c r="A108" s="140" t="s">
        <v>144</v>
      </c>
      <c r="B108" s="140"/>
      <c r="C108" s="140"/>
    </row>
    <row r="109" spans="1:5" ht="6" customHeight="1" x14ac:dyDescent="0.2">
      <c r="A109" s="6"/>
      <c r="B109" s="15"/>
    </row>
    <row r="110" spans="1:5" ht="16.5" customHeight="1" x14ac:dyDescent="0.2">
      <c r="A110" s="142" t="s">
        <v>123</v>
      </c>
      <c r="B110" s="105" t="s">
        <v>343</v>
      </c>
      <c r="C110" s="106" t="s">
        <v>343</v>
      </c>
    </row>
    <row r="111" spans="1:5" ht="15" customHeight="1" x14ac:dyDescent="0.2">
      <c r="A111" s="143"/>
      <c r="B111" s="107" t="s">
        <v>282</v>
      </c>
      <c r="C111" s="108" t="s">
        <v>124</v>
      </c>
    </row>
    <row r="112" spans="1:5" hidden="1" x14ac:dyDescent="0.2">
      <c r="A112" s="7"/>
      <c r="B112" s="5"/>
      <c r="C112" s="5"/>
    </row>
    <row r="113" spans="1:3" ht="18" customHeight="1" x14ac:dyDescent="0.2">
      <c r="A113" s="85" t="s">
        <v>85</v>
      </c>
      <c r="B113" s="86">
        <v>6919855</v>
      </c>
      <c r="C113" s="86">
        <v>6920312</v>
      </c>
    </row>
    <row r="114" spans="1:3" ht="15" customHeight="1" x14ac:dyDescent="0.2">
      <c r="A114" s="41" t="s">
        <v>86</v>
      </c>
      <c r="B114" s="42">
        <v>5015400</v>
      </c>
      <c r="C114" s="42">
        <v>5015731</v>
      </c>
    </row>
    <row r="115" spans="1:3" ht="18" customHeight="1" x14ac:dyDescent="0.2">
      <c r="A115" s="85" t="s">
        <v>87</v>
      </c>
      <c r="B115" s="86">
        <v>19532340</v>
      </c>
      <c r="C115" s="86">
        <v>19533631</v>
      </c>
    </row>
    <row r="116" spans="1:3" ht="15" customHeight="1" x14ac:dyDescent="0.2">
      <c r="A116" s="41" t="s">
        <v>88</v>
      </c>
      <c r="B116" s="42">
        <v>7763845</v>
      </c>
      <c r="C116" s="42">
        <v>7764358</v>
      </c>
    </row>
    <row r="117" spans="1:3" ht="18" customHeight="1" x14ac:dyDescent="0.2">
      <c r="A117" s="85" t="s">
        <v>89</v>
      </c>
      <c r="B117" s="86">
        <v>3552900</v>
      </c>
      <c r="C117" s="86">
        <v>3553135</v>
      </c>
    </row>
    <row r="118" spans="1:3" ht="15" customHeight="1" x14ac:dyDescent="0.2">
      <c r="A118" s="41" t="s">
        <v>90</v>
      </c>
      <c r="B118" s="42">
        <v>31136805</v>
      </c>
      <c r="C118" s="42">
        <v>31138862</v>
      </c>
    </row>
    <row r="119" spans="1:3" ht="18" customHeight="1" x14ac:dyDescent="0.2">
      <c r="A119" s="85" t="s">
        <v>91</v>
      </c>
      <c r="B119" s="86">
        <v>13095545</v>
      </c>
      <c r="C119" s="86">
        <v>13096410</v>
      </c>
    </row>
    <row r="120" spans="1:3" ht="15" customHeight="1" x14ac:dyDescent="0.2">
      <c r="A120" s="41" t="s">
        <v>92</v>
      </c>
      <c r="B120" s="42">
        <v>12415575</v>
      </c>
      <c r="C120" s="42">
        <v>12416395</v>
      </c>
    </row>
    <row r="121" spans="1:3" ht="18" customHeight="1" x14ac:dyDescent="0.2">
      <c r="A121" s="85" t="s">
        <v>93</v>
      </c>
      <c r="B121" s="86">
        <v>13801350</v>
      </c>
      <c r="C121" s="86">
        <v>13802262</v>
      </c>
    </row>
    <row r="122" spans="1:3" ht="15" customHeight="1" x14ac:dyDescent="0.2">
      <c r="A122" s="41" t="s">
        <v>94</v>
      </c>
      <c r="B122" s="42">
        <v>6080955</v>
      </c>
      <c r="C122" s="42">
        <v>6081357</v>
      </c>
    </row>
    <row r="123" spans="1:3" ht="18" customHeight="1" x14ac:dyDescent="0.2">
      <c r="A123" s="85" t="s">
        <v>95</v>
      </c>
      <c r="B123" s="86">
        <v>6102485</v>
      </c>
      <c r="C123" s="86">
        <v>6102888</v>
      </c>
    </row>
    <row r="124" spans="1:3" ht="15" customHeight="1" x14ac:dyDescent="0.2">
      <c r="A124" s="41" t="s">
        <v>96</v>
      </c>
      <c r="B124" s="42">
        <v>44827375</v>
      </c>
      <c r="C124" s="42">
        <v>44830337</v>
      </c>
    </row>
    <row r="125" spans="1:3" ht="18" customHeight="1" x14ac:dyDescent="0.2">
      <c r="A125" s="85" t="s">
        <v>97</v>
      </c>
      <c r="B125" s="86">
        <v>9424030</v>
      </c>
      <c r="C125" s="86">
        <v>9424653</v>
      </c>
    </row>
    <row r="126" spans="1:3" ht="15" customHeight="1" x14ac:dyDescent="0.2">
      <c r="A126" s="41" t="s">
        <v>98</v>
      </c>
      <c r="B126" s="42">
        <v>6390600</v>
      </c>
      <c r="C126" s="42">
        <v>6391022</v>
      </c>
    </row>
    <row r="127" spans="1:3" ht="18" customHeight="1" x14ac:dyDescent="0.2">
      <c r="A127" s="85" t="s">
        <v>99</v>
      </c>
      <c r="B127" s="86">
        <v>5846080</v>
      </c>
      <c r="C127" s="86">
        <v>5846466</v>
      </c>
    </row>
    <row r="128" spans="1:3" ht="15" customHeight="1" x14ac:dyDescent="0.2">
      <c r="A128" s="41" t="s">
        <v>100</v>
      </c>
      <c r="B128" s="42">
        <v>5024795</v>
      </c>
      <c r="C128" s="42">
        <v>5025127</v>
      </c>
    </row>
    <row r="129" spans="1:3" ht="18" customHeight="1" x14ac:dyDescent="0.2">
      <c r="A129" s="85" t="s">
        <v>101</v>
      </c>
      <c r="B129" s="86">
        <v>11178560</v>
      </c>
      <c r="C129" s="86">
        <v>11179299</v>
      </c>
    </row>
    <row r="130" spans="1:3" ht="15" customHeight="1" x14ac:dyDescent="0.2">
      <c r="A130" s="41" t="s">
        <v>102</v>
      </c>
      <c r="B130" s="42">
        <v>2513180</v>
      </c>
      <c r="C130" s="42">
        <v>2513346</v>
      </c>
    </row>
    <row r="131" spans="1:3" ht="18" customHeight="1" x14ac:dyDescent="0.2">
      <c r="A131" s="85" t="s">
        <v>103</v>
      </c>
      <c r="B131" s="86">
        <v>4824755</v>
      </c>
      <c r="C131" s="86">
        <v>4825074</v>
      </c>
    </row>
    <row r="132" spans="1:3" ht="15" customHeight="1" x14ac:dyDescent="0.2">
      <c r="A132" s="41" t="s">
        <v>104</v>
      </c>
      <c r="B132" s="42">
        <v>2337415</v>
      </c>
      <c r="C132" s="42">
        <v>2337569</v>
      </c>
    </row>
    <row r="133" spans="1:3" ht="18" customHeight="1" x14ac:dyDescent="0.2">
      <c r="A133" s="85" t="s">
        <v>105</v>
      </c>
      <c r="B133" s="86">
        <v>11374290</v>
      </c>
      <c r="C133" s="86">
        <v>11375042</v>
      </c>
    </row>
    <row r="134" spans="1:3" ht="15" customHeight="1" x14ac:dyDescent="0.2">
      <c r="A134" s="41" t="s">
        <v>106</v>
      </c>
      <c r="B134" s="42">
        <v>10082860</v>
      </c>
      <c r="C134" s="42">
        <v>10083526</v>
      </c>
    </row>
    <row r="135" spans="1:3" ht="18" customHeight="1" x14ac:dyDescent="0.2">
      <c r="A135" s="85" t="s">
        <v>107</v>
      </c>
      <c r="B135" s="86">
        <v>5609245</v>
      </c>
      <c r="C135" s="86">
        <v>5609616</v>
      </c>
    </row>
    <row r="136" spans="1:3" ht="15" customHeight="1" x14ac:dyDescent="0.2">
      <c r="A136" s="41" t="s">
        <v>108</v>
      </c>
      <c r="B136" s="42">
        <v>5837075</v>
      </c>
      <c r="C136" s="42">
        <v>5837461</v>
      </c>
    </row>
    <row r="137" spans="1:3" ht="18" customHeight="1" x14ac:dyDescent="0.2">
      <c r="A137" s="85" t="s">
        <v>109</v>
      </c>
      <c r="B137" s="86">
        <v>3466385</v>
      </c>
      <c r="C137" s="86">
        <v>3466614</v>
      </c>
    </row>
    <row r="138" spans="1:3" ht="15" customHeight="1" x14ac:dyDescent="0.2">
      <c r="A138" s="41" t="s">
        <v>110</v>
      </c>
      <c r="B138" s="42">
        <v>139667800</v>
      </c>
      <c r="C138" s="42">
        <v>139677029</v>
      </c>
    </row>
    <row r="139" spans="1:3" ht="18" customHeight="1" x14ac:dyDescent="0.2">
      <c r="A139" s="85" t="s">
        <v>111</v>
      </c>
      <c r="B139" s="86">
        <v>9187200</v>
      </c>
      <c r="C139" s="86">
        <v>9187807</v>
      </c>
    </row>
    <row r="140" spans="1:3" ht="15" customHeight="1" x14ac:dyDescent="0.2">
      <c r="A140" s="41" t="s">
        <v>112</v>
      </c>
      <c r="B140" s="42">
        <v>6210135</v>
      </c>
      <c r="C140" s="42">
        <v>6210545</v>
      </c>
    </row>
    <row r="141" spans="1:3" ht="18" customHeight="1" x14ac:dyDescent="0.2">
      <c r="A141" s="85" t="s">
        <v>113</v>
      </c>
      <c r="B141" s="86">
        <v>8213635</v>
      </c>
      <c r="C141" s="86">
        <v>8214178</v>
      </c>
    </row>
    <row r="142" spans="1:3" ht="15" customHeight="1" x14ac:dyDescent="0.2">
      <c r="A142" s="41" t="s">
        <v>114</v>
      </c>
      <c r="B142" s="42">
        <v>12645365</v>
      </c>
      <c r="C142" s="42">
        <v>12646201</v>
      </c>
    </row>
    <row r="143" spans="1:3" ht="18" customHeight="1" x14ac:dyDescent="0.2">
      <c r="A143" s="85" t="s">
        <v>115</v>
      </c>
      <c r="B143" s="86">
        <v>30075555</v>
      </c>
      <c r="C143" s="86">
        <v>30077542</v>
      </c>
    </row>
    <row r="144" spans="1:3" ht="15" customHeight="1" x14ac:dyDescent="0.2">
      <c r="A144" s="41" t="s">
        <v>116</v>
      </c>
      <c r="B144" s="42">
        <v>80194695</v>
      </c>
      <c r="C144" s="42">
        <v>80199994</v>
      </c>
    </row>
    <row r="145" spans="1:3" ht="18" customHeight="1" x14ac:dyDescent="0.2">
      <c r="A145" s="85" t="s">
        <v>117</v>
      </c>
      <c r="B145" s="86">
        <v>1265200</v>
      </c>
      <c r="C145" s="86">
        <v>1265284</v>
      </c>
    </row>
    <row r="146" spans="1:3" ht="15" customHeight="1" x14ac:dyDescent="0.2">
      <c r="A146" s="41" t="s">
        <v>118</v>
      </c>
      <c r="B146" s="42">
        <v>19183545</v>
      </c>
      <c r="C146" s="42">
        <v>19184813</v>
      </c>
    </row>
    <row r="147" spans="1:3" ht="18" customHeight="1" x14ac:dyDescent="0.2">
      <c r="A147" s="85" t="s">
        <v>119</v>
      </c>
      <c r="B147" s="86">
        <v>7203665</v>
      </c>
      <c r="C147" s="86">
        <v>7204141</v>
      </c>
    </row>
    <row r="148" spans="1:3" ht="15" customHeight="1" x14ac:dyDescent="0.2">
      <c r="A148" s="41" t="s">
        <v>120</v>
      </c>
      <c r="B148" s="42">
        <v>61481295</v>
      </c>
      <c r="C148" s="42">
        <v>61485357</v>
      </c>
    </row>
    <row r="149" spans="1:3" ht="18" customHeight="1" x14ac:dyDescent="0.2">
      <c r="A149" s="85" t="s">
        <v>53</v>
      </c>
      <c r="B149" s="86">
        <v>10261365</v>
      </c>
      <c r="C149" s="86">
        <v>10262043</v>
      </c>
    </row>
    <row r="150" spans="1:3" ht="6.6" customHeight="1" x14ac:dyDescent="0.2">
      <c r="A150" s="88"/>
      <c r="B150" s="89"/>
      <c r="C150" s="89"/>
    </row>
    <row r="151" spans="1:3" x14ac:dyDescent="0.2">
      <c r="A151" s="95" t="s">
        <v>121</v>
      </c>
      <c r="B151" s="96">
        <f>SUM(B11:B149)</f>
        <v>1858987960</v>
      </c>
      <c r="C151" s="96">
        <f>SUM(C11:C149)</f>
        <v>1859110792</v>
      </c>
    </row>
    <row r="152" spans="1:3" ht="5.45" customHeight="1" x14ac:dyDescent="0.2">
      <c r="A152" s="91"/>
      <c r="B152" s="109"/>
      <c r="C152" s="109"/>
    </row>
    <row r="164" spans="2:2" x14ac:dyDescent="0.2">
      <c r="B164" s="17" t="s">
        <v>322</v>
      </c>
    </row>
  </sheetData>
  <mergeCells count="18">
    <mergeCell ref="A110:A111"/>
    <mergeCell ref="A104:C104"/>
    <mergeCell ref="A108:C108"/>
    <mergeCell ref="A107:C107"/>
    <mergeCell ref="A56:C56"/>
    <mergeCell ref="A106:C106"/>
    <mergeCell ref="A105:C105"/>
    <mergeCell ref="A59:A60"/>
    <mergeCell ref="A57:C57"/>
    <mergeCell ref="A55:C55"/>
    <mergeCell ref="A2:C2"/>
    <mergeCell ref="A3:C3"/>
    <mergeCell ref="A4:C4"/>
    <mergeCell ref="A5:C5"/>
    <mergeCell ref="A53:C53"/>
    <mergeCell ref="A6:C6"/>
    <mergeCell ref="A8:A9"/>
    <mergeCell ref="A54:C54"/>
  </mergeCells>
  <phoneticPr fontId="3" type="noConversion"/>
  <pageMargins left="0.63" right="0.33" top="0.18" bottom="1" header="0.17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9"/>
  <sheetViews>
    <sheetView view="pageBreakPreview" zoomScale="60" zoomScaleNormal="100" workbookViewId="0">
      <selection activeCell="H166" sqref="H166"/>
    </sheetView>
  </sheetViews>
  <sheetFormatPr baseColWidth="10" defaultColWidth="8.42578125" defaultRowHeight="12.75" x14ac:dyDescent="0.2"/>
  <cols>
    <col min="1" max="1" width="19.85546875" style="4" customWidth="1"/>
    <col min="2" max="6" width="12.140625" customWidth="1"/>
    <col min="7" max="7" width="13.7109375" customWidth="1"/>
    <col min="8" max="8" width="12.140625" customWidth="1"/>
    <col min="9" max="9" width="12.5703125" customWidth="1"/>
    <col min="10" max="10" width="12.85546875" customWidth="1"/>
    <col min="11" max="11" width="12.140625" customWidth="1"/>
    <col min="12" max="12" width="10.7109375" customWidth="1"/>
    <col min="13" max="16" width="12" style="17" customWidth="1"/>
    <col min="17" max="17" width="13.7109375" customWidth="1"/>
    <col min="19" max="19" width="11.140625" customWidth="1"/>
    <col min="20" max="20" width="23.42578125" customWidth="1"/>
  </cols>
  <sheetData>
    <row r="1" spans="1:35" ht="12" customHeight="1" x14ac:dyDescent="0.2">
      <c r="A1" s="11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35" ht="13.5" customHeight="1" x14ac:dyDescent="0.25">
      <c r="A2" s="139" t="s">
        <v>340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</row>
    <row r="3" spans="1:35" s="30" customFormat="1" ht="16.5" customHeight="1" x14ac:dyDescent="0.2">
      <c r="A3" s="141" t="s">
        <v>128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</row>
    <row r="4" spans="1:35" ht="12.75" customHeight="1" x14ac:dyDescent="0.2">
      <c r="A4" s="141" t="s">
        <v>341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r="5" spans="1:35" ht="10.5" customHeight="1" x14ac:dyDescent="0.2">
      <c r="A5" s="135" t="s">
        <v>4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</row>
    <row r="6" spans="1:35" ht="5.25" customHeight="1" x14ac:dyDescent="0.2">
      <c r="A6" s="6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51"/>
    </row>
    <row r="7" spans="1:35" ht="12.75" customHeight="1" x14ac:dyDescent="0.2">
      <c r="A7" s="147" t="s">
        <v>169</v>
      </c>
      <c r="B7" s="110"/>
      <c r="C7" s="110" t="s">
        <v>140</v>
      </c>
      <c r="D7" s="110" t="s">
        <v>140</v>
      </c>
      <c r="E7" s="110" t="s">
        <v>147</v>
      </c>
      <c r="F7" s="110" t="s">
        <v>149</v>
      </c>
      <c r="G7" s="111" t="s">
        <v>301</v>
      </c>
      <c r="H7" s="110" t="s">
        <v>146</v>
      </c>
      <c r="I7" s="110" t="s">
        <v>147</v>
      </c>
      <c r="J7" s="110" t="s">
        <v>147</v>
      </c>
      <c r="K7" s="110" t="s">
        <v>150</v>
      </c>
      <c r="L7" s="110" t="s">
        <v>147</v>
      </c>
      <c r="M7" s="110" t="s">
        <v>147</v>
      </c>
      <c r="N7" s="110" t="s">
        <v>148</v>
      </c>
      <c r="O7" s="110"/>
      <c r="P7" s="111" t="s">
        <v>291</v>
      </c>
      <c r="Q7" s="144" t="s">
        <v>127</v>
      </c>
      <c r="S7" s="25"/>
      <c r="T7" s="25"/>
      <c r="U7" s="25"/>
      <c r="V7" s="25"/>
      <c r="W7" s="25"/>
      <c r="X7" s="26"/>
      <c r="Y7" s="26"/>
      <c r="Z7" s="26"/>
      <c r="AA7" s="26"/>
      <c r="AB7" s="26"/>
      <c r="AC7" s="10"/>
      <c r="AD7" s="10"/>
      <c r="AE7" s="10"/>
      <c r="AF7" s="10"/>
      <c r="AG7" s="10"/>
      <c r="AH7" s="10"/>
      <c r="AI7" s="10"/>
    </row>
    <row r="8" spans="1:35" ht="12.75" customHeight="1" x14ac:dyDescent="0.2">
      <c r="A8" s="148"/>
      <c r="B8" s="112" t="s">
        <v>140</v>
      </c>
      <c r="C8" s="112" t="s">
        <v>156</v>
      </c>
      <c r="D8" s="112" t="s">
        <v>151</v>
      </c>
      <c r="E8" s="112" t="s">
        <v>157</v>
      </c>
      <c r="F8" s="112" t="s">
        <v>152</v>
      </c>
      <c r="G8" s="113" t="s">
        <v>302</v>
      </c>
      <c r="H8" s="112" t="s">
        <v>152</v>
      </c>
      <c r="I8" s="112" t="s">
        <v>287</v>
      </c>
      <c r="J8" s="112" t="s">
        <v>287</v>
      </c>
      <c r="K8" s="112" t="s">
        <v>155</v>
      </c>
      <c r="L8" s="112" t="s">
        <v>151</v>
      </c>
      <c r="M8" s="112" t="s">
        <v>153</v>
      </c>
      <c r="N8" s="112" t="s">
        <v>154</v>
      </c>
      <c r="O8" s="112" t="s">
        <v>140</v>
      </c>
      <c r="P8" s="113" t="s">
        <v>292</v>
      </c>
      <c r="Q8" s="145"/>
      <c r="S8" s="25"/>
      <c r="T8" s="25"/>
      <c r="U8" s="25"/>
      <c r="V8" s="25"/>
      <c r="W8" s="25"/>
      <c r="X8" s="26"/>
      <c r="Y8" s="26"/>
      <c r="Z8" s="26"/>
      <c r="AA8" s="26"/>
      <c r="AB8" s="26"/>
      <c r="AC8" s="10"/>
      <c r="AD8" s="10"/>
      <c r="AE8" s="10"/>
      <c r="AF8" s="10"/>
      <c r="AG8" s="10"/>
      <c r="AH8" s="10"/>
      <c r="AI8" s="10"/>
    </row>
    <row r="9" spans="1:35" ht="12.75" customHeight="1" x14ac:dyDescent="0.2">
      <c r="A9" s="148"/>
      <c r="B9" s="112" t="s">
        <v>156</v>
      </c>
      <c r="C9" s="112" t="s">
        <v>285</v>
      </c>
      <c r="D9" s="112" t="s">
        <v>157</v>
      </c>
      <c r="E9" s="112" t="s">
        <v>286</v>
      </c>
      <c r="F9" s="112" t="s">
        <v>160</v>
      </c>
      <c r="G9" s="113" t="s">
        <v>303</v>
      </c>
      <c r="H9" s="112" t="s">
        <v>158</v>
      </c>
      <c r="I9" s="112" t="s">
        <v>288</v>
      </c>
      <c r="J9" s="112" t="s">
        <v>288</v>
      </c>
      <c r="K9" s="112" t="s">
        <v>162</v>
      </c>
      <c r="L9" s="112" t="s">
        <v>153</v>
      </c>
      <c r="M9" s="112" t="s">
        <v>159</v>
      </c>
      <c r="N9" s="112" t="s">
        <v>161</v>
      </c>
      <c r="O9" s="112" t="s">
        <v>283</v>
      </c>
      <c r="P9" s="113" t="s">
        <v>293</v>
      </c>
      <c r="Q9" s="145"/>
      <c r="S9" s="25"/>
      <c r="T9" s="25"/>
      <c r="U9" s="25"/>
      <c r="V9" s="25"/>
      <c r="W9" s="25"/>
      <c r="X9" s="26"/>
      <c r="Y9" s="26"/>
      <c r="Z9" s="26"/>
      <c r="AA9" s="26"/>
      <c r="AB9" s="26"/>
      <c r="AC9" s="10"/>
      <c r="AD9" s="10"/>
      <c r="AE9" s="10"/>
      <c r="AF9" s="10"/>
      <c r="AG9" s="10"/>
      <c r="AH9" s="10"/>
      <c r="AI9" s="10"/>
    </row>
    <row r="10" spans="1:35" ht="12.75" customHeight="1" x14ac:dyDescent="0.2">
      <c r="A10" s="149"/>
      <c r="B10" s="114"/>
      <c r="C10" s="114"/>
      <c r="D10" s="114" t="s">
        <v>163</v>
      </c>
      <c r="E10" s="114" t="s">
        <v>285</v>
      </c>
      <c r="F10" s="114" t="s">
        <v>166</v>
      </c>
      <c r="G10" s="115" t="s">
        <v>304</v>
      </c>
      <c r="H10" s="114" t="s">
        <v>164</v>
      </c>
      <c r="I10" s="114"/>
      <c r="J10" s="114" t="s">
        <v>285</v>
      </c>
      <c r="K10" s="114" t="s">
        <v>168</v>
      </c>
      <c r="L10" s="114"/>
      <c r="M10" s="114" t="s">
        <v>165</v>
      </c>
      <c r="N10" s="114" t="s">
        <v>167</v>
      </c>
      <c r="O10" s="114"/>
      <c r="P10" s="115" t="s">
        <v>294</v>
      </c>
      <c r="Q10" s="146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10"/>
      <c r="AD10" s="10"/>
      <c r="AE10" s="10"/>
      <c r="AF10" s="10"/>
      <c r="AG10" s="10"/>
      <c r="AH10" s="10"/>
      <c r="AI10" s="10"/>
    </row>
    <row r="11" spans="1:35" s="10" customFormat="1" ht="12" hidden="1" customHeight="1" x14ac:dyDescent="0.2">
      <c r="A11" s="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6"/>
    </row>
    <row r="12" spans="1:35" ht="17.25" customHeight="1" x14ac:dyDescent="0.2">
      <c r="A12" s="85" t="s">
        <v>170</v>
      </c>
      <c r="B12" s="86">
        <v>13418814.9</v>
      </c>
      <c r="C12" s="86">
        <v>-9363.1</v>
      </c>
      <c r="D12" s="86">
        <v>3420766.32</v>
      </c>
      <c r="E12" s="116">
        <v>-1638.87</v>
      </c>
      <c r="F12" s="116">
        <v>143541.85999999999</v>
      </c>
      <c r="G12" s="116">
        <v>15648.779999999999</v>
      </c>
      <c r="H12" s="86">
        <v>232127.91999999998</v>
      </c>
      <c r="I12" s="116">
        <v>524276.99000000005</v>
      </c>
      <c r="J12" s="116">
        <v>477.99</v>
      </c>
      <c r="K12" s="116">
        <v>382106.06</v>
      </c>
      <c r="L12" s="86">
        <v>0</v>
      </c>
      <c r="M12" s="86">
        <v>34309.570000000007</v>
      </c>
      <c r="N12" s="116">
        <v>6671.18</v>
      </c>
      <c r="O12" s="116">
        <v>1047885</v>
      </c>
      <c r="P12" s="116">
        <v>53966.58</v>
      </c>
      <c r="Q12" s="117">
        <f>SUM(B12:P12)</f>
        <v>19269591.179999996</v>
      </c>
    </row>
    <row r="13" spans="1:35" ht="15" customHeight="1" x14ac:dyDescent="0.2">
      <c r="A13" s="41" t="s">
        <v>171</v>
      </c>
      <c r="B13" s="42">
        <v>27809083.440000001</v>
      </c>
      <c r="C13" s="42">
        <v>-19409.73</v>
      </c>
      <c r="D13" s="42">
        <v>7089131.3800000008</v>
      </c>
      <c r="E13" s="43">
        <v>-3397.39</v>
      </c>
      <c r="F13" s="43">
        <v>297448.23</v>
      </c>
      <c r="G13" s="43">
        <v>32423.919999999998</v>
      </c>
      <c r="H13" s="42">
        <v>481075.25000000006</v>
      </c>
      <c r="I13" s="43">
        <v>1086120.8499999999</v>
      </c>
      <c r="J13" s="43">
        <v>990.88</v>
      </c>
      <c r="K13" s="43">
        <v>427118.79000000004</v>
      </c>
      <c r="L13" s="47">
        <v>0</v>
      </c>
      <c r="M13" s="42">
        <v>71101.600000000006</v>
      </c>
      <c r="N13" s="43">
        <v>13829.369999999999</v>
      </c>
      <c r="O13" s="43">
        <v>3493257.5300000003</v>
      </c>
      <c r="P13" s="43">
        <v>111825.15</v>
      </c>
      <c r="Q13" s="118">
        <f t="shared" ref="Q13:Q49" si="0">SUM(B13:P13)</f>
        <v>40890599.270000003</v>
      </c>
    </row>
    <row r="14" spans="1:35" ht="17.25" customHeight="1" x14ac:dyDescent="0.2">
      <c r="A14" s="85" t="s">
        <v>172</v>
      </c>
      <c r="B14" s="86">
        <v>21718296.699999999</v>
      </c>
      <c r="C14" s="86">
        <v>-15153.34</v>
      </c>
      <c r="D14" s="86">
        <v>5536502.8200000003</v>
      </c>
      <c r="E14" s="116">
        <v>-2652.37</v>
      </c>
      <c r="F14" s="116">
        <v>232325.74</v>
      </c>
      <c r="G14" s="116">
        <v>25328.42</v>
      </c>
      <c r="H14" s="86">
        <v>375696.04000000004</v>
      </c>
      <c r="I14" s="116">
        <v>848594.78</v>
      </c>
      <c r="J14" s="116">
        <v>773.59</v>
      </c>
      <c r="K14" s="116">
        <v>534612.75</v>
      </c>
      <c r="L14" s="86">
        <v>0</v>
      </c>
      <c r="M14" s="86">
        <v>55530.080000000002</v>
      </c>
      <c r="N14" s="116">
        <v>10796.71</v>
      </c>
      <c r="O14" s="116">
        <v>847175</v>
      </c>
      <c r="P14" s="116">
        <v>87346.8</v>
      </c>
      <c r="Q14" s="117">
        <f t="shared" si="0"/>
        <v>30255173.719999999</v>
      </c>
    </row>
    <row r="15" spans="1:35" ht="15" customHeight="1" x14ac:dyDescent="0.2">
      <c r="A15" s="41" t="s">
        <v>173</v>
      </c>
      <c r="B15" s="42">
        <v>15202096.309999999</v>
      </c>
      <c r="C15" s="42">
        <v>-10607.46</v>
      </c>
      <c r="D15" s="42">
        <v>3875365.4899999998</v>
      </c>
      <c r="E15" s="43">
        <v>-1856.68</v>
      </c>
      <c r="F15" s="43">
        <v>162617.45000000001</v>
      </c>
      <c r="G15" s="43">
        <v>17728.36</v>
      </c>
      <c r="H15" s="42">
        <v>262976.5</v>
      </c>
      <c r="I15" s="43">
        <v>593946.30000000005</v>
      </c>
      <c r="J15" s="43">
        <v>541.52</v>
      </c>
      <c r="K15" s="43">
        <v>429582.62</v>
      </c>
      <c r="L15" s="47">
        <v>0</v>
      </c>
      <c r="M15" s="42">
        <v>38869.11</v>
      </c>
      <c r="N15" s="43">
        <v>7557.78</v>
      </c>
      <c r="O15" s="43">
        <v>0</v>
      </c>
      <c r="P15" s="43">
        <v>61138.26</v>
      </c>
      <c r="Q15" s="118">
        <f t="shared" si="0"/>
        <v>20639955.559999999</v>
      </c>
    </row>
    <row r="16" spans="1:35" ht="17.25" customHeight="1" x14ac:dyDescent="0.2">
      <c r="A16" s="85" t="s">
        <v>174</v>
      </c>
      <c r="B16" s="86">
        <v>13464796.76</v>
      </c>
      <c r="C16" s="86">
        <v>-9395.2800000000007</v>
      </c>
      <c r="D16" s="86">
        <v>3432487.33</v>
      </c>
      <c r="E16" s="116">
        <v>-1644.51</v>
      </c>
      <c r="F16" s="116">
        <v>144033.26</v>
      </c>
      <c r="G16" s="116">
        <v>15702.300000000003</v>
      </c>
      <c r="H16" s="86">
        <v>232923.58000000002</v>
      </c>
      <c r="I16" s="116">
        <v>526066.93000000005</v>
      </c>
      <c r="J16" s="116">
        <v>479.64</v>
      </c>
      <c r="K16" s="116">
        <v>376774.13</v>
      </c>
      <c r="L16" s="86">
        <v>0</v>
      </c>
      <c r="M16" s="86">
        <v>34427.1</v>
      </c>
      <c r="N16" s="116">
        <v>6694.1100000000006</v>
      </c>
      <c r="O16" s="116">
        <v>105273</v>
      </c>
      <c r="P16" s="116">
        <v>54151.25</v>
      </c>
      <c r="Q16" s="117">
        <f t="shared" si="0"/>
        <v>18382769.600000001</v>
      </c>
    </row>
    <row r="17" spans="1:17" ht="15" customHeight="1" x14ac:dyDescent="0.2">
      <c r="A17" s="41" t="s">
        <v>175</v>
      </c>
      <c r="B17" s="42">
        <v>86960475.800000012</v>
      </c>
      <c r="C17" s="42">
        <v>-60687.87</v>
      </c>
      <c r="D17" s="42">
        <v>22168150.359999999</v>
      </c>
      <c r="E17" s="43">
        <v>-10622.52</v>
      </c>
      <c r="F17" s="43">
        <v>930171.67</v>
      </c>
      <c r="G17" s="43">
        <v>101399.79999999999</v>
      </c>
      <c r="H17" s="42">
        <v>1504328.8599999999</v>
      </c>
      <c r="I17" s="43">
        <v>3396861.6000000006</v>
      </c>
      <c r="J17" s="43">
        <v>3098.17</v>
      </c>
      <c r="K17" s="43">
        <v>1879800.75</v>
      </c>
      <c r="L17" s="47">
        <v>0</v>
      </c>
      <c r="M17" s="42">
        <v>222340.30000000002</v>
      </c>
      <c r="N17" s="43">
        <v>43239.92</v>
      </c>
      <c r="O17" s="43">
        <v>1694780</v>
      </c>
      <c r="P17" s="43">
        <v>349702.51</v>
      </c>
      <c r="Q17" s="118">
        <f t="shared" si="0"/>
        <v>119183039.35000001</v>
      </c>
    </row>
    <row r="18" spans="1:17" ht="17.25" customHeight="1" x14ac:dyDescent="0.2">
      <c r="A18" s="85" t="s">
        <v>176</v>
      </c>
      <c r="B18" s="86">
        <v>8786876.5599999987</v>
      </c>
      <c r="C18" s="86">
        <v>-6131.45</v>
      </c>
      <c r="D18" s="86">
        <v>2239975.37</v>
      </c>
      <c r="E18" s="116">
        <v>-1073.22</v>
      </c>
      <c r="F18" s="116">
        <v>93992.18</v>
      </c>
      <c r="G18" s="116">
        <v>10246.719999999999</v>
      </c>
      <c r="H18" s="86">
        <v>152002.28</v>
      </c>
      <c r="I18" s="116">
        <v>343283.62</v>
      </c>
      <c r="J18" s="116">
        <v>313.02</v>
      </c>
      <c r="K18" s="116">
        <v>280790.88999999996</v>
      </c>
      <c r="L18" s="86">
        <v>0</v>
      </c>
      <c r="M18" s="86">
        <v>22466.43</v>
      </c>
      <c r="N18" s="116">
        <v>4368.6400000000003</v>
      </c>
      <c r="O18" s="116">
        <v>42804</v>
      </c>
      <c r="P18" s="116">
        <v>35337.43</v>
      </c>
      <c r="Q18" s="117">
        <f t="shared" si="0"/>
        <v>12005252.469999999</v>
      </c>
    </row>
    <row r="19" spans="1:17" ht="15" customHeight="1" x14ac:dyDescent="0.2">
      <c r="A19" s="41" t="s">
        <v>177</v>
      </c>
      <c r="B19" s="42">
        <v>49481344.630000003</v>
      </c>
      <c r="C19" s="42">
        <v>-34527.14</v>
      </c>
      <c r="D19" s="42">
        <v>12613930.41</v>
      </c>
      <c r="E19" s="43">
        <v>-6043.47</v>
      </c>
      <c r="F19" s="43">
        <v>529299.76</v>
      </c>
      <c r="G19" s="43">
        <v>57703.040000000001</v>
      </c>
      <c r="H19" s="42">
        <v>855965.15999999992</v>
      </c>
      <c r="I19" s="43">
        <v>1933177.6400000001</v>
      </c>
      <c r="J19" s="43">
        <v>1762.64</v>
      </c>
      <c r="K19" s="43">
        <v>556461.05000000005</v>
      </c>
      <c r="L19" s="47">
        <v>0</v>
      </c>
      <c r="M19" s="42">
        <v>126514.93</v>
      </c>
      <c r="N19" s="43">
        <v>24600.48</v>
      </c>
      <c r="O19" s="43">
        <v>94926</v>
      </c>
      <c r="P19" s="43">
        <v>198996.81</v>
      </c>
      <c r="Q19" s="118">
        <f t="shared" si="0"/>
        <v>66434111.939999998</v>
      </c>
    </row>
    <row r="20" spans="1:17" ht="17.25" customHeight="1" x14ac:dyDescent="0.2">
      <c r="A20" s="85" t="s">
        <v>178</v>
      </c>
      <c r="B20" s="86">
        <v>31592196.380000003</v>
      </c>
      <c r="C20" s="86">
        <v>-22044.25</v>
      </c>
      <c r="D20" s="86">
        <v>8053577.46</v>
      </c>
      <c r="E20" s="116">
        <v>-3858.52</v>
      </c>
      <c r="F20" s="116">
        <v>337941.21</v>
      </c>
      <c r="G20" s="116">
        <v>36841.69</v>
      </c>
      <c r="H20" s="86">
        <v>546504.88</v>
      </c>
      <c r="I20" s="116">
        <v>1234282.27</v>
      </c>
      <c r="J20" s="116">
        <v>1125.3800000000001</v>
      </c>
      <c r="K20" s="116">
        <v>707573.01</v>
      </c>
      <c r="L20" s="86">
        <v>0</v>
      </c>
      <c r="M20" s="86">
        <v>80775.639999999985</v>
      </c>
      <c r="N20" s="116">
        <v>15706.45</v>
      </c>
      <c r="O20" s="116">
        <v>4531206.49</v>
      </c>
      <c r="P20" s="116">
        <v>127053.33000000002</v>
      </c>
      <c r="Q20" s="117">
        <f t="shared" si="0"/>
        <v>47238881.420000009</v>
      </c>
    </row>
    <row r="21" spans="1:17" ht="15" customHeight="1" x14ac:dyDescent="0.2">
      <c r="A21" s="41" t="s">
        <v>179</v>
      </c>
      <c r="B21" s="42">
        <v>51068806.200000003</v>
      </c>
      <c r="C21" s="42">
        <v>-35634.97</v>
      </c>
      <c r="D21" s="42">
        <v>13018609.699999999</v>
      </c>
      <c r="E21" s="43">
        <v>-6237.38</v>
      </c>
      <c r="F21" s="43">
        <v>546280.14</v>
      </c>
      <c r="G21" s="43">
        <v>59554.119999999995</v>
      </c>
      <c r="H21" s="42">
        <v>883426.58999999985</v>
      </c>
      <c r="I21" s="43">
        <v>1995188.93</v>
      </c>
      <c r="J21" s="43">
        <v>1819.2</v>
      </c>
      <c r="K21" s="43">
        <v>499833</v>
      </c>
      <c r="L21" s="47">
        <v>0</v>
      </c>
      <c r="M21" s="42">
        <v>130573.75999999999</v>
      </c>
      <c r="N21" s="43">
        <v>25389.8</v>
      </c>
      <c r="O21" s="43">
        <v>2609238</v>
      </c>
      <c r="P21" s="43">
        <v>205380.68</v>
      </c>
      <c r="Q21" s="118">
        <f t="shared" si="0"/>
        <v>71002227.770000026</v>
      </c>
    </row>
    <row r="22" spans="1:17" ht="17.25" customHeight="1" x14ac:dyDescent="0.2">
      <c r="A22" s="85" t="s">
        <v>180</v>
      </c>
      <c r="B22" s="86">
        <v>14734815.690000001</v>
      </c>
      <c r="C22" s="86">
        <v>-10283.34</v>
      </c>
      <c r="D22" s="86">
        <v>3756228.81</v>
      </c>
      <c r="E22" s="116">
        <v>-1799.95</v>
      </c>
      <c r="F22" s="116">
        <v>157609.70000000001</v>
      </c>
      <c r="G22" s="116">
        <v>17181.189999999999</v>
      </c>
      <c r="H22" s="86">
        <v>254898.06999999998</v>
      </c>
      <c r="I22" s="116">
        <v>575557.79</v>
      </c>
      <c r="J22" s="116">
        <v>524.97</v>
      </c>
      <c r="K22" s="116">
        <v>387059.73</v>
      </c>
      <c r="L22" s="86">
        <v>0</v>
      </c>
      <c r="M22" s="86">
        <v>37673.9</v>
      </c>
      <c r="N22" s="116">
        <v>7326.85</v>
      </c>
      <c r="O22" s="116">
        <v>312108.06</v>
      </c>
      <c r="P22" s="116">
        <v>59253.929999999993</v>
      </c>
      <c r="Q22" s="117">
        <f t="shared" si="0"/>
        <v>20288155.399999999</v>
      </c>
    </row>
    <row r="23" spans="1:17" ht="15" customHeight="1" x14ac:dyDescent="0.2">
      <c r="A23" s="41" t="s">
        <v>181</v>
      </c>
      <c r="B23" s="42">
        <v>36761757.519999996</v>
      </c>
      <c r="C23" s="42">
        <v>-25652.69</v>
      </c>
      <c r="D23" s="42">
        <v>9371407.129999999</v>
      </c>
      <c r="E23" s="43">
        <v>-4490.13</v>
      </c>
      <c r="F23" s="43">
        <v>393233.95999999996</v>
      </c>
      <c r="G23" s="43">
        <v>42868.800000000003</v>
      </c>
      <c r="H23" s="42">
        <v>635934.91999999993</v>
      </c>
      <c r="I23" s="43">
        <v>1436167.86</v>
      </c>
      <c r="J23" s="43">
        <v>1309.5899999999999</v>
      </c>
      <c r="K23" s="43">
        <v>828416.25000000012</v>
      </c>
      <c r="L23" s="47">
        <v>0</v>
      </c>
      <c r="M23" s="42">
        <v>93992.97</v>
      </c>
      <c r="N23" s="43">
        <v>18277.46</v>
      </c>
      <c r="O23" s="43">
        <v>773545.01</v>
      </c>
      <c r="P23" s="43">
        <v>147840.32000000001</v>
      </c>
      <c r="Q23" s="118">
        <f t="shared" si="0"/>
        <v>50474608.969999991</v>
      </c>
    </row>
    <row r="24" spans="1:17" ht="17.25" customHeight="1" x14ac:dyDescent="0.2">
      <c r="A24" s="85" t="s">
        <v>182</v>
      </c>
      <c r="B24" s="86">
        <v>20589327.979999997</v>
      </c>
      <c r="C24" s="86">
        <v>-14367.07</v>
      </c>
      <c r="D24" s="86">
        <v>5248690.34</v>
      </c>
      <c r="E24" s="116">
        <v>-2514.75</v>
      </c>
      <c r="F24" s="116">
        <v>220242.04</v>
      </c>
      <c r="G24" s="116">
        <v>24010.14</v>
      </c>
      <c r="H24" s="86">
        <v>356170.13</v>
      </c>
      <c r="I24" s="116">
        <v>804384.98</v>
      </c>
      <c r="J24" s="116">
        <v>733.45</v>
      </c>
      <c r="K24" s="116">
        <v>354404.57999999996</v>
      </c>
      <c r="L24" s="86">
        <v>0</v>
      </c>
      <c r="M24" s="86">
        <v>52643.159999999996</v>
      </c>
      <c r="N24" s="116">
        <v>10236.49</v>
      </c>
      <c r="O24" s="116">
        <v>0</v>
      </c>
      <c r="P24" s="116">
        <v>82802.53</v>
      </c>
      <c r="Q24" s="117">
        <f t="shared" si="0"/>
        <v>27726763.999999993</v>
      </c>
    </row>
    <row r="25" spans="1:17" ht="15" customHeight="1" x14ac:dyDescent="0.2">
      <c r="A25" s="41" t="s">
        <v>183</v>
      </c>
      <c r="B25" s="42">
        <v>18470404.5</v>
      </c>
      <c r="C25" s="42">
        <v>-12889.39</v>
      </c>
      <c r="D25" s="42">
        <v>4708520.9499999993</v>
      </c>
      <c r="E25" s="43">
        <v>-2256.1</v>
      </c>
      <c r="F25" s="43">
        <v>197571.88</v>
      </c>
      <c r="G25" s="43">
        <v>21538.13</v>
      </c>
      <c r="H25" s="42">
        <v>319517.59999999998</v>
      </c>
      <c r="I25" s="43">
        <v>721542.24</v>
      </c>
      <c r="J25" s="43">
        <v>658.01</v>
      </c>
      <c r="K25" s="43">
        <v>456684.23</v>
      </c>
      <c r="L25" s="47">
        <v>0</v>
      </c>
      <c r="M25" s="42">
        <v>47225.240000000005</v>
      </c>
      <c r="N25" s="43">
        <v>9183.6500000000015</v>
      </c>
      <c r="O25" s="43">
        <v>1447065.0899999999</v>
      </c>
      <c r="P25" s="43">
        <v>74278.69</v>
      </c>
      <c r="Q25" s="118">
        <f t="shared" si="0"/>
        <v>26459044.719999995</v>
      </c>
    </row>
    <row r="26" spans="1:17" ht="17.25" customHeight="1" x14ac:dyDescent="0.2">
      <c r="A26" s="85" t="s">
        <v>184</v>
      </c>
      <c r="B26" s="86">
        <v>48893218.900000006</v>
      </c>
      <c r="C26" s="86">
        <v>-34114.559999999998</v>
      </c>
      <c r="D26" s="86">
        <v>12464021.9</v>
      </c>
      <c r="E26" s="116">
        <v>-5971.25</v>
      </c>
      <c r="F26" s="116">
        <v>523019.11</v>
      </c>
      <c r="G26" s="116">
        <v>57019.729999999996</v>
      </c>
      <c r="H26" s="86">
        <v>845785.73</v>
      </c>
      <c r="I26" s="116">
        <v>1910350.1900000002</v>
      </c>
      <c r="J26" s="116">
        <v>1741.58</v>
      </c>
      <c r="K26" s="116">
        <v>490721.12</v>
      </c>
      <c r="L26" s="86">
        <v>0</v>
      </c>
      <c r="M26" s="86">
        <v>125011.75</v>
      </c>
      <c r="N26" s="116">
        <v>24306.52</v>
      </c>
      <c r="O26" s="116">
        <v>0</v>
      </c>
      <c r="P26" s="116">
        <v>196637.32</v>
      </c>
      <c r="Q26" s="117">
        <f t="shared" si="0"/>
        <v>65491748.039999992</v>
      </c>
    </row>
    <row r="27" spans="1:17" ht="15" customHeight="1" x14ac:dyDescent="0.2">
      <c r="A27" s="41" t="s">
        <v>185</v>
      </c>
      <c r="B27" s="42">
        <v>19418921.550000001</v>
      </c>
      <c r="C27" s="42">
        <v>-13550.98</v>
      </c>
      <c r="D27" s="42">
        <v>4950321.9099999992</v>
      </c>
      <c r="E27" s="43">
        <v>-2371.9</v>
      </c>
      <c r="F27" s="43">
        <v>207719.39</v>
      </c>
      <c r="G27" s="43">
        <v>22644.57</v>
      </c>
      <c r="H27" s="42">
        <v>335925.09</v>
      </c>
      <c r="I27" s="43">
        <v>758617.78</v>
      </c>
      <c r="J27" s="43">
        <v>691.79</v>
      </c>
      <c r="K27" s="43">
        <v>508085</v>
      </c>
      <c r="L27" s="47">
        <v>0</v>
      </c>
      <c r="M27" s="42">
        <v>49650.5</v>
      </c>
      <c r="N27" s="43">
        <v>9655.0299999999988</v>
      </c>
      <c r="O27" s="43">
        <v>851567</v>
      </c>
      <c r="P27" s="43">
        <v>78094.009999999995</v>
      </c>
      <c r="Q27" s="118">
        <f t="shared" si="0"/>
        <v>27175970.740000006</v>
      </c>
    </row>
    <row r="28" spans="1:17" ht="17.25" customHeight="1" x14ac:dyDescent="0.2">
      <c r="A28" s="85" t="s">
        <v>186</v>
      </c>
      <c r="B28" s="86">
        <v>27498872.289999999</v>
      </c>
      <c r="C28" s="86">
        <v>-19195.89</v>
      </c>
      <c r="D28" s="86">
        <v>7010029.6500000004</v>
      </c>
      <c r="E28" s="116">
        <v>-3359.96</v>
      </c>
      <c r="F28" s="116">
        <v>294117.40000000002</v>
      </c>
      <c r="G28" s="116">
        <v>32059.120000000003</v>
      </c>
      <c r="H28" s="86">
        <v>475715.66000000003</v>
      </c>
      <c r="I28" s="116">
        <v>1073822.4300000002</v>
      </c>
      <c r="J28" s="116">
        <v>979.97</v>
      </c>
      <c r="K28" s="116">
        <v>691956.10000000009</v>
      </c>
      <c r="L28" s="86">
        <v>0</v>
      </c>
      <c r="M28" s="86">
        <v>70307.839999999997</v>
      </c>
      <c r="N28" s="116">
        <v>13677.01</v>
      </c>
      <c r="O28" s="116">
        <v>1268939.2</v>
      </c>
      <c r="P28" s="116">
        <v>110570.70999999999</v>
      </c>
      <c r="Q28" s="117">
        <f t="shared" si="0"/>
        <v>38518491.529999994</v>
      </c>
    </row>
    <row r="29" spans="1:17" ht="15" customHeight="1" x14ac:dyDescent="0.2">
      <c r="A29" s="41" t="s">
        <v>187</v>
      </c>
      <c r="B29" s="42">
        <v>11218112.530000001</v>
      </c>
      <c r="C29" s="42">
        <v>-7827.22</v>
      </c>
      <c r="D29" s="42">
        <v>2859759.01</v>
      </c>
      <c r="E29" s="43">
        <v>-1370.04</v>
      </c>
      <c r="F29" s="43">
        <v>120002.34000000001</v>
      </c>
      <c r="G29" s="43">
        <v>13082.739999999998</v>
      </c>
      <c r="H29" s="42">
        <v>194057.81</v>
      </c>
      <c r="I29" s="43">
        <v>438316.83</v>
      </c>
      <c r="J29" s="43">
        <v>399.59</v>
      </c>
      <c r="K29" s="43">
        <v>358419.77</v>
      </c>
      <c r="L29" s="47">
        <v>0</v>
      </c>
      <c r="M29" s="42">
        <v>28682.84</v>
      </c>
      <c r="N29" s="43">
        <v>5576.8700000000008</v>
      </c>
      <c r="O29" s="43">
        <v>37186.800000000003</v>
      </c>
      <c r="P29" s="43">
        <v>45116.84</v>
      </c>
      <c r="Q29" s="118">
        <f t="shared" si="0"/>
        <v>15309516.710000001</v>
      </c>
    </row>
    <row r="30" spans="1:17" ht="17.25" customHeight="1" x14ac:dyDescent="0.2">
      <c r="A30" s="85" t="s">
        <v>188</v>
      </c>
      <c r="B30" s="86">
        <v>20632068.5</v>
      </c>
      <c r="C30" s="86">
        <v>-14396.65</v>
      </c>
      <c r="D30" s="86">
        <v>5259587.92</v>
      </c>
      <c r="E30" s="116">
        <v>-2519.92</v>
      </c>
      <c r="F30" s="116">
        <v>220700.4</v>
      </c>
      <c r="G30" s="116">
        <v>24060.26</v>
      </c>
      <c r="H30" s="86">
        <v>356908.86</v>
      </c>
      <c r="I30" s="116">
        <v>806071.58999999985</v>
      </c>
      <c r="J30" s="116">
        <v>734.96</v>
      </c>
      <c r="K30" s="116">
        <v>498086.02</v>
      </c>
      <c r="L30" s="86">
        <v>0</v>
      </c>
      <c r="M30" s="86">
        <v>52752.530000000006</v>
      </c>
      <c r="N30" s="116">
        <v>10257.56</v>
      </c>
      <c r="O30" s="116">
        <v>1989104</v>
      </c>
      <c r="P30" s="116">
        <v>82975.06</v>
      </c>
      <c r="Q30" s="117">
        <f t="shared" si="0"/>
        <v>29916391.09</v>
      </c>
    </row>
    <row r="31" spans="1:17" ht="15" customHeight="1" x14ac:dyDescent="0.2">
      <c r="A31" s="41" t="s">
        <v>189</v>
      </c>
      <c r="B31" s="42">
        <v>23562652.919999998</v>
      </c>
      <c r="C31" s="42">
        <v>-16440.16</v>
      </c>
      <c r="D31" s="42">
        <v>6006672.7599999998</v>
      </c>
      <c r="E31" s="43">
        <v>-2877.61</v>
      </c>
      <c r="F31" s="43">
        <v>252055.41</v>
      </c>
      <c r="G31" s="43">
        <v>27479.410000000003</v>
      </c>
      <c r="H31" s="42">
        <v>407600.72</v>
      </c>
      <c r="I31" s="43">
        <v>920661.40999999992</v>
      </c>
      <c r="J31" s="43">
        <v>839.28</v>
      </c>
      <c r="K31" s="43">
        <v>624690.82000000007</v>
      </c>
      <c r="L31" s="47">
        <v>0</v>
      </c>
      <c r="M31" s="42">
        <v>60245.83</v>
      </c>
      <c r="N31" s="43">
        <v>11713.560000000001</v>
      </c>
      <c r="O31" s="43">
        <v>1429856.2</v>
      </c>
      <c r="P31" s="43">
        <v>94764.53</v>
      </c>
      <c r="Q31" s="118">
        <f t="shared" si="0"/>
        <v>33379915.079999994</v>
      </c>
    </row>
    <row r="32" spans="1:17" ht="17.25" customHeight="1" x14ac:dyDescent="0.2">
      <c r="A32" s="85" t="s">
        <v>190</v>
      </c>
      <c r="B32" s="86">
        <v>13472516.969999999</v>
      </c>
      <c r="C32" s="86">
        <v>-9400.73</v>
      </c>
      <c r="D32" s="86">
        <v>4203607.8600000003</v>
      </c>
      <c r="E32" s="116">
        <v>-1645.46</v>
      </c>
      <c r="F32" s="116">
        <v>144115.53</v>
      </c>
      <c r="G32" s="116">
        <v>15711.23</v>
      </c>
      <c r="H32" s="86">
        <v>233057.29</v>
      </c>
      <c r="I32" s="116">
        <v>526364.22</v>
      </c>
      <c r="J32" s="116">
        <v>479.92</v>
      </c>
      <c r="K32" s="116">
        <v>411280.26999999996</v>
      </c>
      <c r="L32" s="86">
        <v>0</v>
      </c>
      <c r="M32" s="86">
        <v>34446.83</v>
      </c>
      <c r="N32" s="116">
        <v>6697.99</v>
      </c>
      <c r="O32" s="116">
        <v>866629.35000000009</v>
      </c>
      <c r="P32" s="116">
        <v>54182.12999999999</v>
      </c>
      <c r="Q32" s="117">
        <f t="shared" si="0"/>
        <v>19958043.399999995</v>
      </c>
    </row>
    <row r="33" spans="1:17" ht="15" customHeight="1" x14ac:dyDescent="0.2">
      <c r="A33" s="41" t="s">
        <v>191</v>
      </c>
      <c r="B33" s="42">
        <v>22297430.690000001</v>
      </c>
      <c r="C33" s="42">
        <v>-15558.4</v>
      </c>
      <c r="D33" s="42">
        <v>5684129.5199999996</v>
      </c>
      <c r="E33" s="43">
        <v>-2723.27</v>
      </c>
      <c r="F33" s="43">
        <v>238516.18</v>
      </c>
      <c r="G33" s="43">
        <v>26002.69</v>
      </c>
      <c r="H33" s="42">
        <v>385716.73</v>
      </c>
      <c r="I33" s="43">
        <v>871156.24</v>
      </c>
      <c r="J33" s="43">
        <v>794.27</v>
      </c>
      <c r="K33" s="43">
        <v>562483.85</v>
      </c>
      <c r="L33" s="47">
        <v>0</v>
      </c>
      <c r="M33" s="42">
        <v>57010.600000000006</v>
      </c>
      <c r="N33" s="43">
        <v>11085.310000000001</v>
      </c>
      <c r="O33" s="43">
        <v>231348</v>
      </c>
      <c r="P33" s="43">
        <v>89673.37</v>
      </c>
      <c r="Q33" s="118">
        <f t="shared" si="0"/>
        <v>30437065.780000005</v>
      </c>
    </row>
    <row r="34" spans="1:17" ht="17.25" customHeight="1" x14ac:dyDescent="0.2">
      <c r="A34" s="85" t="s">
        <v>192</v>
      </c>
      <c r="B34" s="86">
        <v>12261031.780000001</v>
      </c>
      <c r="C34" s="86">
        <v>-8555.19</v>
      </c>
      <c r="D34" s="86">
        <v>3125621.0700000003</v>
      </c>
      <c r="E34" s="116">
        <v>-1497.46</v>
      </c>
      <c r="F34" s="116">
        <v>131157.25999999998</v>
      </c>
      <c r="G34" s="116">
        <v>14298.66</v>
      </c>
      <c r="H34" s="86">
        <v>212099.64</v>
      </c>
      <c r="I34" s="116">
        <v>479045.89</v>
      </c>
      <c r="J34" s="116">
        <v>436.75</v>
      </c>
      <c r="K34" s="116">
        <v>370582.32999999996</v>
      </c>
      <c r="L34" s="86">
        <v>0</v>
      </c>
      <c r="M34" s="86">
        <v>31349.360000000001</v>
      </c>
      <c r="N34" s="116">
        <v>6095.54</v>
      </c>
      <c r="O34" s="116">
        <v>1655340</v>
      </c>
      <c r="P34" s="116">
        <v>49310.460000000006</v>
      </c>
      <c r="Q34" s="117">
        <f t="shared" si="0"/>
        <v>18326316.090000004</v>
      </c>
    </row>
    <row r="35" spans="1:17" ht="15" customHeight="1" x14ac:dyDescent="0.2">
      <c r="A35" s="41" t="s">
        <v>193</v>
      </c>
      <c r="B35" s="42">
        <v>17659079.73</v>
      </c>
      <c r="C35" s="42">
        <v>-12321.55</v>
      </c>
      <c r="D35" s="42">
        <v>4501709.91</v>
      </c>
      <c r="E35" s="43">
        <v>-2156.71</v>
      </c>
      <c r="F35" s="43">
        <v>188901.38</v>
      </c>
      <c r="G35" s="43">
        <v>20593.989999999998</v>
      </c>
      <c r="H35" s="42">
        <v>305478.32</v>
      </c>
      <c r="I35" s="43">
        <v>689961.98</v>
      </c>
      <c r="J35" s="43">
        <v>629.03</v>
      </c>
      <c r="K35" s="43">
        <v>503144.31</v>
      </c>
      <c r="L35" s="47">
        <v>0</v>
      </c>
      <c r="M35" s="42">
        <v>45151.26</v>
      </c>
      <c r="N35" s="43">
        <v>8779.0600000000013</v>
      </c>
      <c r="O35" s="43">
        <v>0</v>
      </c>
      <c r="P35" s="43">
        <v>71020.33</v>
      </c>
      <c r="Q35" s="118">
        <f t="shared" si="0"/>
        <v>23979971.039999995</v>
      </c>
    </row>
    <row r="36" spans="1:17" ht="17.25" customHeight="1" x14ac:dyDescent="0.2">
      <c r="A36" s="85" t="s">
        <v>194</v>
      </c>
      <c r="B36" s="86">
        <v>28462666.709999997</v>
      </c>
      <c r="C36" s="86">
        <v>-19859.900000000001</v>
      </c>
      <c r="D36" s="86">
        <v>7255793.6699999999</v>
      </c>
      <c r="E36" s="116">
        <v>-3476.19</v>
      </c>
      <c r="F36" s="116">
        <v>304467.73</v>
      </c>
      <c r="G36" s="116">
        <v>33192.880000000005</v>
      </c>
      <c r="H36" s="86">
        <v>492366.37000000005</v>
      </c>
      <c r="I36" s="116">
        <v>1112057.4900000002</v>
      </c>
      <c r="J36" s="116">
        <v>1013.87</v>
      </c>
      <c r="K36" s="116">
        <v>763523.2</v>
      </c>
      <c r="L36" s="86">
        <v>0</v>
      </c>
      <c r="M36" s="86">
        <v>72774.149999999994</v>
      </c>
      <c r="N36" s="116">
        <v>14150.12</v>
      </c>
      <c r="O36" s="116">
        <v>1757514.15</v>
      </c>
      <c r="P36" s="116">
        <v>114469.07</v>
      </c>
      <c r="Q36" s="117">
        <f t="shared" si="0"/>
        <v>40360653.319999993</v>
      </c>
    </row>
    <row r="37" spans="1:17" ht="15" customHeight="1" x14ac:dyDescent="0.2">
      <c r="A37" s="41" t="s">
        <v>195</v>
      </c>
      <c r="B37" s="42">
        <v>18212086.870000001</v>
      </c>
      <c r="C37" s="42">
        <v>-12708.08</v>
      </c>
      <c r="D37" s="42">
        <v>4642678.63</v>
      </c>
      <c r="E37" s="43">
        <v>-2224.36</v>
      </c>
      <c r="F37" s="43">
        <v>194813.71000000002</v>
      </c>
      <c r="G37" s="43">
        <v>21238.12</v>
      </c>
      <c r="H37" s="42">
        <v>315046.34999999998</v>
      </c>
      <c r="I37" s="43">
        <v>711522.16</v>
      </c>
      <c r="J37" s="43">
        <v>648.76</v>
      </c>
      <c r="K37" s="43">
        <v>297007.64999999997</v>
      </c>
      <c r="L37" s="47">
        <v>0</v>
      </c>
      <c r="M37" s="42">
        <v>46565.039999999994</v>
      </c>
      <c r="N37" s="43">
        <v>9054.4700000000012</v>
      </c>
      <c r="O37" s="43">
        <v>353966</v>
      </c>
      <c r="P37" s="43">
        <v>73242.600000000006</v>
      </c>
      <c r="Q37" s="118">
        <f t="shared" si="0"/>
        <v>24862937.920000006</v>
      </c>
    </row>
    <row r="38" spans="1:17" ht="17.25" customHeight="1" x14ac:dyDescent="0.2">
      <c r="A38" s="85" t="s">
        <v>196</v>
      </c>
      <c r="B38" s="86">
        <v>8038466.0499999989</v>
      </c>
      <c r="C38" s="86">
        <v>-5609.15</v>
      </c>
      <c r="D38" s="86">
        <v>2049188.94</v>
      </c>
      <c r="E38" s="116">
        <v>-981.8</v>
      </c>
      <c r="F38" s="116">
        <v>85986.8</v>
      </c>
      <c r="G38" s="116">
        <v>9374.0499999999993</v>
      </c>
      <c r="H38" s="86">
        <v>139055.54</v>
      </c>
      <c r="I38" s="116">
        <v>314048.85000000003</v>
      </c>
      <c r="J38" s="116">
        <v>286.35000000000002</v>
      </c>
      <c r="K38" s="116">
        <v>299236.87</v>
      </c>
      <c r="L38" s="86">
        <v>0</v>
      </c>
      <c r="M38" s="86">
        <v>20552.89</v>
      </c>
      <c r="N38" s="116">
        <v>3996.5</v>
      </c>
      <c r="O38" s="116">
        <v>313788</v>
      </c>
      <c r="P38" s="116">
        <v>32327.729999999996</v>
      </c>
      <c r="Q38" s="117">
        <f t="shared" si="0"/>
        <v>11299717.619999997</v>
      </c>
    </row>
    <row r="39" spans="1:17" ht="15" customHeight="1" x14ac:dyDescent="0.2">
      <c r="A39" s="41" t="s">
        <v>197</v>
      </c>
      <c r="B39" s="42">
        <v>8453888.5099999998</v>
      </c>
      <c r="C39" s="42">
        <v>-5898.46</v>
      </c>
      <c r="D39" s="42">
        <v>2155094.37</v>
      </c>
      <c r="E39" s="43">
        <v>-1032.44</v>
      </c>
      <c r="F39" s="43">
        <v>90433.279999999999</v>
      </c>
      <c r="G39" s="43">
        <v>9859.14</v>
      </c>
      <c r="H39" s="42">
        <v>146240.37</v>
      </c>
      <c r="I39" s="43">
        <v>330317.67000000004</v>
      </c>
      <c r="J39" s="43">
        <v>301.12</v>
      </c>
      <c r="K39" s="43">
        <v>303003.82</v>
      </c>
      <c r="L39" s="47">
        <v>0</v>
      </c>
      <c r="M39" s="42">
        <v>21615.18</v>
      </c>
      <c r="N39" s="43">
        <v>4202.63</v>
      </c>
      <c r="O39" s="43">
        <v>387573.44</v>
      </c>
      <c r="P39" s="43">
        <v>33999.94</v>
      </c>
      <c r="Q39" s="118">
        <f t="shared" si="0"/>
        <v>11929598.569999997</v>
      </c>
    </row>
    <row r="40" spans="1:17" ht="17.25" customHeight="1" x14ac:dyDescent="0.2">
      <c r="A40" s="85" t="s">
        <v>198</v>
      </c>
      <c r="B40" s="86">
        <v>19630003.140000001</v>
      </c>
      <c r="C40" s="86">
        <v>-13695.82</v>
      </c>
      <c r="D40" s="86">
        <v>5328645.8100000005</v>
      </c>
      <c r="E40" s="116">
        <v>-2397.25</v>
      </c>
      <c r="F40" s="116">
        <v>209989.05</v>
      </c>
      <c r="G40" s="116">
        <v>22893.559999999998</v>
      </c>
      <c r="H40" s="86">
        <v>339570.26999999996</v>
      </c>
      <c r="I40" s="116">
        <v>767031.8899999999</v>
      </c>
      <c r="J40" s="116">
        <v>699.18</v>
      </c>
      <c r="K40" s="116">
        <v>395676.37</v>
      </c>
      <c r="L40" s="86">
        <v>0</v>
      </c>
      <c r="M40" s="86">
        <v>50190.770000000004</v>
      </c>
      <c r="N40" s="116">
        <v>9758.23</v>
      </c>
      <c r="O40" s="116">
        <v>0</v>
      </c>
      <c r="P40" s="116">
        <v>78949.33</v>
      </c>
      <c r="Q40" s="117">
        <f t="shared" si="0"/>
        <v>26817314.530000001</v>
      </c>
    </row>
    <row r="41" spans="1:17" ht="15" customHeight="1" x14ac:dyDescent="0.2">
      <c r="A41" s="41" t="s">
        <v>199</v>
      </c>
      <c r="B41" s="42">
        <v>13453483.73</v>
      </c>
      <c r="C41" s="42">
        <v>-9391.24</v>
      </c>
      <c r="D41" s="42">
        <v>3429571.35</v>
      </c>
      <c r="E41" s="43">
        <v>-1643.8</v>
      </c>
      <c r="F41" s="43">
        <v>143893.82</v>
      </c>
      <c r="G41" s="43">
        <v>15684.660000000002</v>
      </c>
      <c r="H41" s="42">
        <v>232737.72999999998</v>
      </c>
      <c r="I41" s="43">
        <v>525361.66999999993</v>
      </c>
      <c r="J41" s="43">
        <v>479.43</v>
      </c>
      <c r="K41" s="43">
        <v>389262.33</v>
      </c>
      <c r="L41" s="47">
        <v>0</v>
      </c>
      <c r="M41" s="42">
        <v>34397.279999999999</v>
      </c>
      <c r="N41" s="43">
        <v>6691.23</v>
      </c>
      <c r="O41" s="43">
        <v>786801</v>
      </c>
      <c r="P41" s="43">
        <v>54095.64</v>
      </c>
      <c r="Q41" s="118">
        <f t="shared" si="0"/>
        <v>19061424.830000002</v>
      </c>
    </row>
    <row r="42" spans="1:17" ht="17.25" customHeight="1" x14ac:dyDescent="0.2">
      <c r="A42" s="85" t="s">
        <v>200</v>
      </c>
      <c r="B42" s="86">
        <v>17842931.739999998</v>
      </c>
      <c r="C42" s="86">
        <v>-12453.07</v>
      </c>
      <c r="D42" s="86">
        <v>4548551.12</v>
      </c>
      <c r="E42" s="116">
        <v>-2179.73</v>
      </c>
      <c r="F42" s="116">
        <v>190852.57</v>
      </c>
      <c r="G42" s="116">
        <v>20804.66</v>
      </c>
      <c r="H42" s="86">
        <v>308666.99</v>
      </c>
      <c r="I42" s="116">
        <v>696924.09000000008</v>
      </c>
      <c r="J42" s="116">
        <v>635.74</v>
      </c>
      <c r="K42" s="116">
        <v>444821.29000000004</v>
      </c>
      <c r="L42" s="86">
        <v>0</v>
      </c>
      <c r="M42" s="86">
        <v>45620.56</v>
      </c>
      <c r="N42" s="116">
        <v>8872.77</v>
      </c>
      <c r="O42" s="116">
        <v>1421423.97</v>
      </c>
      <c r="P42" s="116">
        <v>71751.23000000001</v>
      </c>
      <c r="Q42" s="117">
        <f t="shared" si="0"/>
        <v>25587223.929999992</v>
      </c>
    </row>
    <row r="43" spans="1:17" ht="15" customHeight="1" x14ac:dyDescent="0.2">
      <c r="A43" s="41" t="s">
        <v>201</v>
      </c>
      <c r="B43" s="42">
        <v>15139268.029999999</v>
      </c>
      <c r="C43" s="42">
        <v>-10563.01</v>
      </c>
      <c r="D43" s="42">
        <v>3859354.2299999995</v>
      </c>
      <c r="E43" s="43">
        <v>-1848.9</v>
      </c>
      <c r="F43" s="43">
        <v>161948.31</v>
      </c>
      <c r="G43" s="43">
        <v>17655.8</v>
      </c>
      <c r="H43" s="42">
        <v>261888.06</v>
      </c>
      <c r="I43" s="43">
        <v>591533.58000000007</v>
      </c>
      <c r="J43" s="43">
        <v>539.25</v>
      </c>
      <c r="K43" s="43">
        <v>439646.6</v>
      </c>
      <c r="L43" s="47">
        <v>0</v>
      </c>
      <c r="M43" s="42">
        <v>38708.61</v>
      </c>
      <c r="N43" s="43">
        <v>7526.11</v>
      </c>
      <c r="O43" s="43">
        <v>0</v>
      </c>
      <c r="P43" s="43">
        <v>60887.199999999997</v>
      </c>
      <c r="Q43" s="118">
        <f t="shared" si="0"/>
        <v>20566543.870000001</v>
      </c>
    </row>
    <row r="44" spans="1:17" ht="17.25" customHeight="1" x14ac:dyDescent="0.2">
      <c r="A44" s="85" t="s">
        <v>202</v>
      </c>
      <c r="B44" s="86">
        <v>19482514.969999999</v>
      </c>
      <c r="C44" s="86">
        <v>-13594.19</v>
      </c>
      <c r="D44" s="86">
        <v>4966543.05</v>
      </c>
      <c r="E44" s="116">
        <v>-2379.46</v>
      </c>
      <c r="F44" s="116">
        <v>208405.22999999998</v>
      </c>
      <c r="G44" s="116">
        <v>22720.080000000002</v>
      </c>
      <c r="H44" s="86">
        <v>337022.18000000005</v>
      </c>
      <c r="I44" s="116">
        <v>761182</v>
      </c>
      <c r="J44" s="116">
        <v>694</v>
      </c>
      <c r="K44" s="116">
        <v>514616.02000000008</v>
      </c>
      <c r="L44" s="86">
        <v>0</v>
      </c>
      <c r="M44" s="86">
        <v>49813.39</v>
      </c>
      <c r="N44" s="116">
        <v>9685.82</v>
      </c>
      <c r="O44" s="116">
        <v>0</v>
      </c>
      <c r="P44" s="116">
        <v>78352.800000000003</v>
      </c>
      <c r="Q44" s="117">
        <f t="shared" si="0"/>
        <v>26415575.889999997</v>
      </c>
    </row>
    <row r="45" spans="1:17" ht="15" customHeight="1" x14ac:dyDescent="0.2">
      <c r="A45" s="41" t="s">
        <v>203</v>
      </c>
      <c r="B45" s="42">
        <v>81398573.719999999</v>
      </c>
      <c r="C45" s="42">
        <v>-56791.5</v>
      </c>
      <c r="D45" s="42">
        <v>20750421.719999999</v>
      </c>
      <c r="E45" s="43">
        <v>-9940.52</v>
      </c>
      <c r="F45" s="43">
        <v>870749.81</v>
      </c>
      <c r="G45" s="43">
        <v>94931.489999999991</v>
      </c>
      <c r="H45" s="42">
        <v>1408075.62</v>
      </c>
      <c r="I45" s="43">
        <v>3180615.1</v>
      </c>
      <c r="J45" s="43">
        <v>2899.26</v>
      </c>
      <c r="K45" s="43">
        <v>1873556.96</v>
      </c>
      <c r="L45" s="47">
        <v>0</v>
      </c>
      <c r="M45" s="42">
        <v>208123.2</v>
      </c>
      <c r="N45" s="43">
        <v>40463.759999999995</v>
      </c>
      <c r="O45" s="43">
        <v>7743427.4500000002</v>
      </c>
      <c r="P45" s="43">
        <v>327374.86</v>
      </c>
      <c r="Q45" s="118">
        <f t="shared" si="0"/>
        <v>117832480.93000001</v>
      </c>
    </row>
    <row r="46" spans="1:17" ht="17.25" customHeight="1" x14ac:dyDescent="0.2">
      <c r="A46" s="85" t="s">
        <v>204</v>
      </c>
      <c r="B46" s="86">
        <v>36374778.289999992</v>
      </c>
      <c r="C46" s="86">
        <v>-25380.92</v>
      </c>
      <c r="D46" s="86">
        <v>9272771.6899999995</v>
      </c>
      <c r="E46" s="116">
        <v>-4442.5600000000004</v>
      </c>
      <c r="F46" s="116">
        <v>389102.77</v>
      </c>
      <c r="G46" s="116">
        <v>42419.54</v>
      </c>
      <c r="H46" s="86">
        <v>629236.22</v>
      </c>
      <c r="I46" s="116">
        <v>1421167.81</v>
      </c>
      <c r="J46" s="116">
        <v>1295.72</v>
      </c>
      <c r="K46" s="116">
        <v>634037.92999999993</v>
      </c>
      <c r="L46" s="86">
        <v>0</v>
      </c>
      <c r="M46" s="86">
        <v>93003.95</v>
      </c>
      <c r="N46" s="116">
        <v>18083.82</v>
      </c>
      <c r="O46" s="116">
        <v>1339201.6400000001</v>
      </c>
      <c r="P46" s="116">
        <v>146288.59</v>
      </c>
      <c r="Q46" s="117">
        <f t="shared" si="0"/>
        <v>50331564.489999995</v>
      </c>
    </row>
    <row r="47" spans="1:17" ht="15" customHeight="1" x14ac:dyDescent="0.2">
      <c r="A47" s="41" t="s">
        <v>205</v>
      </c>
      <c r="B47" s="42">
        <v>13528249.07</v>
      </c>
      <c r="C47" s="42">
        <v>-9438.76</v>
      </c>
      <c r="D47" s="42">
        <v>3448669.4299999997</v>
      </c>
      <c r="E47" s="43">
        <v>-1652.12</v>
      </c>
      <c r="F47" s="43">
        <v>144715.83000000002</v>
      </c>
      <c r="G47" s="43">
        <v>15777.200000000003</v>
      </c>
      <c r="H47" s="42">
        <v>234019.19</v>
      </c>
      <c r="I47" s="43">
        <v>528600.52</v>
      </c>
      <c r="J47" s="43">
        <v>481.86</v>
      </c>
      <c r="K47" s="43">
        <v>386576.87</v>
      </c>
      <c r="L47" s="47">
        <v>0</v>
      </c>
      <c r="M47" s="42">
        <v>34589.570000000007</v>
      </c>
      <c r="N47" s="43">
        <v>6725.09</v>
      </c>
      <c r="O47" s="43">
        <v>1149795.6099999999</v>
      </c>
      <c r="P47" s="43">
        <v>54408.520000000004</v>
      </c>
      <c r="Q47" s="118">
        <f t="shared" si="0"/>
        <v>19521517.879999999</v>
      </c>
    </row>
    <row r="48" spans="1:17" ht="17.25" customHeight="1" x14ac:dyDescent="0.2">
      <c r="A48" s="85" t="s">
        <v>206</v>
      </c>
      <c r="B48" s="86">
        <v>10527574.33</v>
      </c>
      <c r="C48" s="86">
        <v>-7345.84</v>
      </c>
      <c r="D48" s="86">
        <v>2683721.13</v>
      </c>
      <c r="E48" s="116">
        <v>-1285.78</v>
      </c>
      <c r="F48" s="116">
        <v>112613.49</v>
      </c>
      <c r="G48" s="116">
        <v>12276.93</v>
      </c>
      <c r="H48" s="86">
        <v>182113.57</v>
      </c>
      <c r="I48" s="116">
        <v>411306.73</v>
      </c>
      <c r="J48" s="116">
        <v>375.01</v>
      </c>
      <c r="K48" s="116">
        <v>338357.43</v>
      </c>
      <c r="L48" s="86">
        <v>0</v>
      </c>
      <c r="M48" s="86">
        <v>26917.159999999996</v>
      </c>
      <c r="N48" s="116">
        <v>5233.8900000000003</v>
      </c>
      <c r="O48" s="116">
        <v>466707.23000000004</v>
      </c>
      <c r="P48" s="116">
        <v>42338.509999999995</v>
      </c>
      <c r="Q48" s="117">
        <f t="shared" si="0"/>
        <v>14800903.790000003</v>
      </c>
    </row>
    <row r="49" spans="1:17" ht="15" customHeight="1" x14ac:dyDescent="0.2">
      <c r="A49" s="41" t="s">
        <v>207</v>
      </c>
      <c r="B49" s="42">
        <v>49117603.25</v>
      </c>
      <c r="C49" s="42">
        <v>-34280.51</v>
      </c>
      <c r="D49" s="42">
        <v>12521144.66</v>
      </c>
      <c r="E49" s="43">
        <v>-6000.3</v>
      </c>
      <c r="F49" s="43">
        <v>525374.48</v>
      </c>
      <c r="G49" s="43">
        <v>57270.599999999991</v>
      </c>
      <c r="H49" s="42">
        <v>849691.25</v>
      </c>
      <c r="I49" s="43">
        <v>1918476.0300000003</v>
      </c>
      <c r="J49" s="43">
        <v>1750.05</v>
      </c>
      <c r="K49" s="43">
        <v>781943.16999999993</v>
      </c>
      <c r="L49" s="47">
        <v>0</v>
      </c>
      <c r="M49" s="42">
        <v>125583.15999999999</v>
      </c>
      <c r="N49" s="43">
        <v>24424.75</v>
      </c>
      <c r="O49" s="43">
        <v>3337103</v>
      </c>
      <c r="P49" s="43">
        <v>197515.1</v>
      </c>
      <c r="Q49" s="118">
        <f t="shared" si="0"/>
        <v>69417598.689999998</v>
      </c>
    </row>
    <row r="50" spans="1:17" ht="15" customHeight="1" x14ac:dyDescent="0.2">
      <c r="A50" s="91"/>
      <c r="B50" s="92"/>
      <c r="C50" s="92"/>
      <c r="D50" s="92"/>
      <c r="E50" s="98"/>
      <c r="F50" s="98"/>
      <c r="G50" s="98"/>
      <c r="H50" s="92"/>
      <c r="I50" s="98"/>
      <c r="J50" s="98"/>
      <c r="K50" s="98"/>
      <c r="L50" s="92"/>
      <c r="M50" s="92"/>
      <c r="N50" s="98"/>
      <c r="O50" s="98"/>
      <c r="P50" s="98"/>
      <c r="Q50" s="119"/>
    </row>
    <row r="51" spans="1:17" x14ac:dyDescent="0.2">
      <c r="Q51" s="1"/>
    </row>
    <row r="52" spans="1:17" x14ac:dyDescent="0.2">
      <c r="Q52" s="1"/>
    </row>
    <row r="53" spans="1:17" ht="15.75" x14ac:dyDescent="0.25">
      <c r="A53" s="139" t="s">
        <v>340</v>
      </c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</row>
    <row r="54" spans="1:17" s="30" customFormat="1" ht="16.5" customHeight="1" x14ac:dyDescent="0.2">
      <c r="A54" s="141" t="s">
        <v>128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</row>
    <row r="55" spans="1:17" ht="12.75" customHeight="1" x14ac:dyDescent="0.2">
      <c r="A55" s="141" t="str">
        <f>+A4</f>
        <v>POR EL  PERÍODO  DEL 1o. DE ENERO AL 30 DE JUNIO DEL AÑO 2024.</v>
      </c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</row>
    <row r="56" spans="1:17" ht="10.5" customHeight="1" x14ac:dyDescent="0.2">
      <c r="A56" s="135" t="s">
        <v>4</v>
      </c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</row>
    <row r="57" spans="1:17" ht="5.25" customHeight="1" x14ac:dyDescent="0.2">
      <c r="A57" s="6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51"/>
    </row>
    <row r="58" spans="1:17" ht="12.75" customHeight="1" x14ac:dyDescent="0.2">
      <c r="A58" s="147" t="s">
        <v>169</v>
      </c>
      <c r="B58" s="110"/>
      <c r="C58" s="110" t="s">
        <v>140</v>
      </c>
      <c r="D58" s="110" t="s">
        <v>140</v>
      </c>
      <c r="E58" s="110" t="s">
        <v>147</v>
      </c>
      <c r="F58" s="110" t="s">
        <v>149</v>
      </c>
      <c r="G58" s="111" t="s">
        <v>301</v>
      </c>
      <c r="H58" s="110" t="s">
        <v>146</v>
      </c>
      <c r="I58" s="110" t="s">
        <v>147</v>
      </c>
      <c r="J58" s="110" t="s">
        <v>147</v>
      </c>
      <c r="K58" s="110" t="s">
        <v>150</v>
      </c>
      <c r="L58" s="110" t="s">
        <v>147</v>
      </c>
      <c r="M58" s="110" t="s">
        <v>147</v>
      </c>
      <c r="N58" s="110" t="s">
        <v>148</v>
      </c>
      <c r="O58" s="110"/>
      <c r="P58" s="111" t="s">
        <v>291</v>
      </c>
      <c r="Q58" s="144" t="s">
        <v>127</v>
      </c>
    </row>
    <row r="59" spans="1:17" ht="12.75" customHeight="1" x14ac:dyDescent="0.2">
      <c r="A59" s="148"/>
      <c r="B59" s="112" t="s">
        <v>140</v>
      </c>
      <c r="C59" s="112" t="s">
        <v>156</v>
      </c>
      <c r="D59" s="112" t="s">
        <v>151</v>
      </c>
      <c r="E59" s="112" t="s">
        <v>157</v>
      </c>
      <c r="F59" s="112" t="s">
        <v>152</v>
      </c>
      <c r="G59" s="113" t="s">
        <v>302</v>
      </c>
      <c r="H59" s="112" t="s">
        <v>152</v>
      </c>
      <c r="I59" s="112" t="s">
        <v>287</v>
      </c>
      <c r="J59" s="112" t="s">
        <v>287</v>
      </c>
      <c r="K59" s="112" t="s">
        <v>155</v>
      </c>
      <c r="L59" s="112" t="s">
        <v>151</v>
      </c>
      <c r="M59" s="112" t="s">
        <v>153</v>
      </c>
      <c r="N59" s="112" t="s">
        <v>154</v>
      </c>
      <c r="O59" s="112" t="s">
        <v>140</v>
      </c>
      <c r="P59" s="113" t="s">
        <v>292</v>
      </c>
      <c r="Q59" s="145"/>
    </row>
    <row r="60" spans="1:17" ht="12.75" customHeight="1" x14ac:dyDescent="0.2">
      <c r="A60" s="148"/>
      <c r="B60" s="112" t="s">
        <v>156</v>
      </c>
      <c r="C60" s="112" t="s">
        <v>285</v>
      </c>
      <c r="D60" s="112" t="s">
        <v>157</v>
      </c>
      <c r="E60" s="112" t="s">
        <v>286</v>
      </c>
      <c r="F60" s="112" t="s">
        <v>160</v>
      </c>
      <c r="G60" s="113" t="s">
        <v>303</v>
      </c>
      <c r="H60" s="112" t="s">
        <v>158</v>
      </c>
      <c r="I60" s="112" t="s">
        <v>288</v>
      </c>
      <c r="J60" s="112" t="s">
        <v>288</v>
      </c>
      <c r="K60" s="112" t="s">
        <v>162</v>
      </c>
      <c r="L60" s="112" t="s">
        <v>153</v>
      </c>
      <c r="M60" s="112" t="s">
        <v>159</v>
      </c>
      <c r="N60" s="112" t="s">
        <v>161</v>
      </c>
      <c r="O60" s="112" t="s">
        <v>283</v>
      </c>
      <c r="P60" s="113" t="s">
        <v>293</v>
      </c>
      <c r="Q60" s="145"/>
    </row>
    <row r="61" spans="1:17" ht="12.75" customHeight="1" x14ac:dyDescent="0.2">
      <c r="A61" s="149"/>
      <c r="B61" s="114"/>
      <c r="C61" s="114"/>
      <c r="D61" s="114" t="s">
        <v>163</v>
      </c>
      <c r="E61" s="114" t="s">
        <v>285</v>
      </c>
      <c r="F61" s="114" t="s">
        <v>166</v>
      </c>
      <c r="G61" s="115" t="s">
        <v>304</v>
      </c>
      <c r="H61" s="114" t="s">
        <v>164</v>
      </c>
      <c r="I61" s="114"/>
      <c r="J61" s="114" t="s">
        <v>285</v>
      </c>
      <c r="K61" s="114" t="s">
        <v>168</v>
      </c>
      <c r="L61" s="114"/>
      <c r="M61" s="114" t="s">
        <v>165</v>
      </c>
      <c r="N61" s="114" t="s">
        <v>167</v>
      </c>
      <c r="O61" s="114"/>
      <c r="P61" s="115" t="s">
        <v>294</v>
      </c>
      <c r="Q61" s="146"/>
    </row>
    <row r="62" spans="1:17" hidden="1" x14ac:dyDescent="0.2">
      <c r="A62" s="7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6"/>
    </row>
    <row r="63" spans="1:17" ht="17.25" customHeight="1" x14ac:dyDescent="0.2">
      <c r="A63" s="85" t="s">
        <v>208</v>
      </c>
      <c r="B63" s="86">
        <v>11375693.810000001</v>
      </c>
      <c r="C63" s="86">
        <v>-7937.83</v>
      </c>
      <c r="D63" s="86">
        <v>2899924.75</v>
      </c>
      <c r="E63" s="116">
        <v>-1389.4</v>
      </c>
      <c r="F63" s="116">
        <v>121684.88999999998</v>
      </c>
      <c r="G63" s="116">
        <v>13265.75</v>
      </c>
      <c r="H63" s="86">
        <v>196785.44999999998</v>
      </c>
      <c r="I63" s="116">
        <v>444429.21000000008</v>
      </c>
      <c r="J63" s="116">
        <v>405.23</v>
      </c>
      <c r="K63" s="116">
        <v>352305.98</v>
      </c>
      <c r="L63" s="86">
        <v>0</v>
      </c>
      <c r="M63" s="86">
        <v>29085.61</v>
      </c>
      <c r="N63" s="116">
        <v>5655.68</v>
      </c>
      <c r="O63" s="116">
        <v>1551355</v>
      </c>
      <c r="P63" s="116">
        <v>45748.880000000005</v>
      </c>
      <c r="Q63" s="117">
        <f>SUM(B63:P63)</f>
        <v>17027013.010000002</v>
      </c>
    </row>
    <row r="64" spans="1:17" ht="15" customHeight="1" x14ac:dyDescent="0.2">
      <c r="A64" s="41" t="s">
        <v>209</v>
      </c>
      <c r="B64" s="42">
        <v>17739095.440000001</v>
      </c>
      <c r="C64" s="42">
        <v>-12377.82</v>
      </c>
      <c r="D64" s="42">
        <v>4522104.0599999996</v>
      </c>
      <c r="E64" s="43">
        <v>-2166.56</v>
      </c>
      <c r="F64" s="43">
        <v>189755.2</v>
      </c>
      <c r="G64" s="43">
        <v>20686.79</v>
      </c>
      <c r="H64" s="42">
        <v>306863.63</v>
      </c>
      <c r="I64" s="43">
        <v>693057.91999999993</v>
      </c>
      <c r="J64" s="43">
        <v>631.9</v>
      </c>
      <c r="K64" s="43">
        <v>474452.35</v>
      </c>
      <c r="L64" s="47">
        <v>0</v>
      </c>
      <c r="M64" s="42">
        <v>45355.75</v>
      </c>
      <c r="N64" s="43">
        <v>8819.16</v>
      </c>
      <c r="O64" s="43">
        <v>1929796</v>
      </c>
      <c r="P64" s="43">
        <v>71340.97</v>
      </c>
      <c r="Q64" s="118">
        <f t="shared" ref="Q64:Q100" si="1">SUM(B64:P64)</f>
        <v>25987414.789999995</v>
      </c>
    </row>
    <row r="65" spans="1:17" ht="17.25" customHeight="1" x14ac:dyDescent="0.2">
      <c r="A65" s="85" t="s">
        <v>210</v>
      </c>
      <c r="B65" s="86">
        <v>17241526.140000001</v>
      </c>
      <c r="C65" s="86">
        <v>-12030.34</v>
      </c>
      <c r="D65" s="86">
        <v>4395264.59</v>
      </c>
      <c r="E65" s="116">
        <v>-2105.7399999999998</v>
      </c>
      <c r="F65" s="116">
        <v>184434.07</v>
      </c>
      <c r="G65" s="116">
        <v>20106.87</v>
      </c>
      <c r="H65" s="86">
        <v>298255.57</v>
      </c>
      <c r="I65" s="116">
        <v>673637.72</v>
      </c>
      <c r="J65" s="116">
        <v>614.16</v>
      </c>
      <c r="K65" s="116">
        <v>443921.8</v>
      </c>
      <c r="L65" s="86">
        <v>0</v>
      </c>
      <c r="M65" s="86">
        <v>44083.61</v>
      </c>
      <c r="N65" s="116">
        <v>8571.58</v>
      </c>
      <c r="O65" s="116">
        <v>0</v>
      </c>
      <c r="P65" s="116">
        <v>69340.66</v>
      </c>
      <c r="Q65" s="117">
        <f t="shared" si="1"/>
        <v>23365620.690000001</v>
      </c>
    </row>
    <row r="66" spans="1:17" ht="15" customHeight="1" x14ac:dyDescent="0.2">
      <c r="A66" s="41" t="s">
        <v>211</v>
      </c>
      <c r="B66" s="42">
        <v>14955049.279999999</v>
      </c>
      <c r="C66" s="42">
        <v>-10434.76</v>
      </c>
      <c r="D66" s="42">
        <v>3812390.1999999997</v>
      </c>
      <c r="E66" s="43">
        <v>-1826.45</v>
      </c>
      <c r="F66" s="43">
        <v>159976.32000000001</v>
      </c>
      <c r="G66" s="43">
        <v>17440.63</v>
      </c>
      <c r="H66" s="42">
        <v>258702.07999999999</v>
      </c>
      <c r="I66" s="43">
        <v>584316.39999999991</v>
      </c>
      <c r="J66" s="43">
        <v>532.70000000000005</v>
      </c>
      <c r="K66" s="43">
        <v>421226.61</v>
      </c>
      <c r="L66" s="47">
        <v>0</v>
      </c>
      <c r="M66" s="42">
        <v>38237.539999999994</v>
      </c>
      <c r="N66" s="43">
        <v>7434.74</v>
      </c>
      <c r="O66" s="43">
        <v>1483047.7900000003</v>
      </c>
      <c r="P66" s="43">
        <v>60145.569999999992</v>
      </c>
      <c r="Q66" s="118">
        <f t="shared" si="1"/>
        <v>21786238.649999991</v>
      </c>
    </row>
    <row r="67" spans="1:17" ht="17.25" customHeight="1" x14ac:dyDescent="0.2">
      <c r="A67" s="85" t="s">
        <v>212</v>
      </c>
      <c r="B67" s="86">
        <v>59163503.240000002</v>
      </c>
      <c r="C67" s="86">
        <v>-41277.93</v>
      </c>
      <c r="D67" s="86">
        <v>15082178.34</v>
      </c>
      <c r="E67" s="116">
        <v>-7225.1</v>
      </c>
      <c r="F67" s="116">
        <v>632894.41</v>
      </c>
      <c r="G67" s="116">
        <v>69000.009999999995</v>
      </c>
      <c r="H67" s="86">
        <v>1023440.96</v>
      </c>
      <c r="I67" s="116">
        <v>2311805.5</v>
      </c>
      <c r="J67" s="116">
        <v>2107.2800000000002</v>
      </c>
      <c r="K67" s="116">
        <v>1131409.6599999999</v>
      </c>
      <c r="L67" s="86">
        <v>0</v>
      </c>
      <c r="M67" s="86">
        <v>151271.75</v>
      </c>
      <c r="N67" s="116">
        <v>29410.400000000001</v>
      </c>
      <c r="O67" s="116">
        <v>5203059</v>
      </c>
      <c r="P67" s="116">
        <v>237948.82</v>
      </c>
      <c r="Q67" s="117">
        <f t="shared" si="1"/>
        <v>84989526.340000004</v>
      </c>
    </row>
    <row r="68" spans="1:17" ht="15" customHeight="1" x14ac:dyDescent="0.2">
      <c r="A68" s="41" t="s">
        <v>213</v>
      </c>
      <c r="B68" s="42">
        <v>14042657.08</v>
      </c>
      <c r="C68" s="42">
        <v>-9799.15</v>
      </c>
      <c r="D68" s="42">
        <v>3579791.83</v>
      </c>
      <c r="E68" s="43">
        <v>-1715.2</v>
      </c>
      <c r="F68" s="43">
        <v>150211.52000000002</v>
      </c>
      <c r="G68" s="43">
        <v>16375.43</v>
      </c>
      <c r="H68" s="42">
        <v>242921.5</v>
      </c>
      <c r="I68" s="43">
        <v>548599.09</v>
      </c>
      <c r="J68" s="43">
        <v>500.26</v>
      </c>
      <c r="K68" s="43">
        <v>403550.13</v>
      </c>
      <c r="L68" s="47">
        <v>0</v>
      </c>
      <c r="M68" s="42">
        <v>35904.46</v>
      </c>
      <c r="N68" s="43">
        <v>6981.86</v>
      </c>
      <c r="O68" s="43">
        <v>677049</v>
      </c>
      <c r="P68" s="43">
        <v>56473.509999999995</v>
      </c>
      <c r="Q68" s="118">
        <f t="shared" si="1"/>
        <v>19749501.32</v>
      </c>
    </row>
    <row r="69" spans="1:17" ht="17.25" customHeight="1" x14ac:dyDescent="0.2">
      <c r="A69" s="85" t="s">
        <v>214</v>
      </c>
      <c r="B69" s="86">
        <v>29170000.210000001</v>
      </c>
      <c r="C69" s="86">
        <v>-20350.09</v>
      </c>
      <c r="D69" s="86">
        <v>7436137.29</v>
      </c>
      <c r="E69" s="116">
        <v>-3561.98</v>
      </c>
      <c r="F69" s="116">
        <v>312050.2</v>
      </c>
      <c r="G69" s="116">
        <v>34021.64</v>
      </c>
      <c r="H69" s="86">
        <v>504593.70999999996</v>
      </c>
      <c r="I69" s="116">
        <v>1139922.98</v>
      </c>
      <c r="J69" s="116">
        <v>1038.8900000000001</v>
      </c>
      <c r="K69" s="116">
        <v>706139.28</v>
      </c>
      <c r="L69" s="86">
        <v>0</v>
      </c>
      <c r="M69" s="86">
        <v>74583.45</v>
      </c>
      <c r="N69" s="116">
        <v>14499.37</v>
      </c>
      <c r="O69" s="116">
        <v>2089338.2399999998</v>
      </c>
      <c r="P69" s="116">
        <v>117322.61</v>
      </c>
      <c r="Q69" s="117">
        <f t="shared" si="1"/>
        <v>41575735.800000012</v>
      </c>
    </row>
    <row r="70" spans="1:17" ht="15" customHeight="1" x14ac:dyDescent="0.2">
      <c r="A70" s="41" t="s">
        <v>215</v>
      </c>
      <c r="B70" s="42">
        <v>15789240.4</v>
      </c>
      <c r="C70" s="42">
        <v>-11016.72</v>
      </c>
      <c r="D70" s="42">
        <v>4025045.6500000004</v>
      </c>
      <c r="E70" s="43">
        <v>-1928.32</v>
      </c>
      <c r="F70" s="43">
        <v>168900.21000000002</v>
      </c>
      <c r="G70" s="43">
        <v>18413.57</v>
      </c>
      <c r="H70" s="42">
        <v>273132.23</v>
      </c>
      <c r="I70" s="43">
        <v>616915.49</v>
      </c>
      <c r="J70" s="43">
        <v>562.41</v>
      </c>
      <c r="K70" s="43">
        <v>429491.62</v>
      </c>
      <c r="L70" s="47">
        <v>0</v>
      </c>
      <c r="M70" s="42">
        <v>40370.410000000003</v>
      </c>
      <c r="N70" s="43">
        <v>7849.3700000000008</v>
      </c>
      <c r="O70" s="43">
        <v>645931</v>
      </c>
      <c r="P70" s="43">
        <v>63500.710000000006</v>
      </c>
      <c r="Q70" s="118">
        <f t="shared" si="1"/>
        <v>22066408.030000001</v>
      </c>
    </row>
    <row r="71" spans="1:17" ht="17.25" customHeight="1" x14ac:dyDescent="0.2">
      <c r="A71" s="85" t="s">
        <v>216</v>
      </c>
      <c r="B71" s="86">
        <v>19652534.060000002</v>
      </c>
      <c r="C71" s="86">
        <v>-13711.82</v>
      </c>
      <c r="D71" s="86">
        <v>5009893.18</v>
      </c>
      <c r="E71" s="116">
        <v>-2400.0500000000002</v>
      </c>
      <c r="F71" s="116">
        <v>210228.72999999998</v>
      </c>
      <c r="G71" s="116">
        <v>22919.519999999997</v>
      </c>
      <c r="H71" s="86">
        <v>339960.72</v>
      </c>
      <c r="I71" s="116">
        <v>767893.23</v>
      </c>
      <c r="J71" s="116">
        <v>700</v>
      </c>
      <c r="K71" s="116">
        <v>493340.96</v>
      </c>
      <c r="L71" s="86">
        <v>0</v>
      </c>
      <c r="M71" s="86">
        <v>50248.31</v>
      </c>
      <c r="N71" s="116">
        <v>9769.6299999999992</v>
      </c>
      <c r="O71" s="116">
        <v>0</v>
      </c>
      <c r="P71" s="116">
        <v>79039.200000000012</v>
      </c>
      <c r="Q71" s="117">
        <f t="shared" si="1"/>
        <v>26620415.669999998</v>
      </c>
    </row>
    <row r="72" spans="1:17" ht="15" customHeight="1" x14ac:dyDescent="0.2">
      <c r="A72" s="41" t="s">
        <v>217</v>
      </c>
      <c r="B72" s="42">
        <v>9601531.620000001</v>
      </c>
      <c r="C72" s="42">
        <v>-6699.54</v>
      </c>
      <c r="D72" s="42">
        <v>2447652.66</v>
      </c>
      <c r="E72" s="43">
        <v>-1172.6600000000001</v>
      </c>
      <c r="F72" s="43">
        <v>102708.25</v>
      </c>
      <c r="G72" s="43">
        <v>11197.17</v>
      </c>
      <c r="H72" s="42">
        <v>166093.87</v>
      </c>
      <c r="I72" s="43">
        <v>375136.03</v>
      </c>
      <c r="J72" s="43">
        <v>342.02</v>
      </c>
      <c r="K72" s="43">
        <v>309678.48</v>
      </c>
      <c r="L72" s="47">
        <v>0</v>
      </c>
      <c r="M72" s="42">
        <v>24549.469999999998</v>
      </c>
      <c r="N72" s="43">
        <v>4773.3999999999996</v>
      </c>
      <c r="O72" s="43">
        <v>0</v>
      </c>
      <c r="P72" s="43">
        <v>38614.630000000005</v>
      </c>
      <c r="Q72" s="118">
        <f t="shared" si="1"/>
        <v>13074405.400000002</v>
      </c>
    </row>
    <row r="73" spans="1:17" ht="17.25" customHeight="1" x14ac:dyDescent="0.2">
      <c r="A73" s="85" t="s">
        <v>218</v>
      </c>
      <c r="B73" s="86">
        <v>30571469.130000003</v>
      </c>
      <c r="C73" s="86">
        <v>-21330.48</v>
      </c>
      <c r="D73" s="86">
        <v>7793383.3499999996</v>
      </c>
      <c r="E73" s="116">
        <v>-3733.59</v>
      </c>
      <c r="F73" s="116">
        <v>327029.84999999998</v>
      </c>
      <c r="G73" s="116">
        <v>35653.130000000005</v>
      </c>
      <c r="H73" s="86">
        <v>528843.67999999993</v>
      </c>
      <c r="I73" s="116">
        <v>1194508.0099999998</v>
      </c>
      <c r="J73" s="116">
        <v>1088.94</v>
      </c>
      <c r="K73" s="116">
        <v>483590.24</v>
      </c>
      <c r="L73" s="86">
        <v>0</v>
      </c>
      <c r="M73" s="86">
        <v>78166.16</v>
      </c>
      <c r="N73" s="116">
        <v>15197.9</v>
      </c>
      <c r="O73" s="116">
        <v>38676</v>
      </c>
      <c r="P73" s="116">
        <v>122952.32999999999</v>
      </c>
      <c r="Q73" s="117">
        <f t="shared" si="1"/>
        <v>41165494.649999991</v>
      </c>
    </row>
    <row r="74" spans="1:17" ht="15" customHeight="1" x14ac:dyDescent="0.2">
      <c r="A74" s="41" t="s">
        <v>219</v>
      </c>
      <c r="B74" s="42">
        <v>56391373.850000009</v>
      </c>
      <c r="C74" s="42">
        <v>-39352.910000000003</v>
      </c>
      <c r="D74" s="42">
        <v>14375421.460000001</v>
      </c>
      <c r="E74" s="43">
        <v>-6888.15</v>
      </c>
      <c r="F74" s="43">
        <v>603196.48</v>
      </c>
      <c r="G74" s="43">
        <v>65756.5</v>
      </c>
      <c r="H74" s="42">
        <v>975510.45</v>
      </c>
      <c r="I74" s="43">
        <v>2202864.9500000002</v>
      </c>
      <c r="J74" s="43">
        <v>2009</v>
      </c>
      <c r="K74" s="43">
        <v>1399036.42</v>
      </c>
      <c r="L74" s="47">
        <v>0</v>
      </c>
      <c r="M74" s="42">
        <v>144181.65999999997</v>
      </c>
      <c r="N74" s="43">
        <v>28038.829999999998</v>
      </c>
      <c r="O74" s="43">
        <v>1155967.42</v>
      </c>
      <c r="P74" s="43">
        <v>226775.8</v>
      </c>
      <c r="Q74" s="118">
        <f t="shared" si="1"/>
        <v>77523891.760000005</v>
      </c>
    </row>
    <row r="75" spans="1:17" ht="17.25" customHeight="1" x14ac:dyDescent="0.2">
      <c r="A75" s="85" t="s">
        <v>220</v>
      </c>
      <c r="B75" s="86">
        <v>14810683.979999999</v>
      </c>
      <c r="C75" s="86">
        <v>-10333.799999999999</v>
      </c>
      <c r="D75" s="86">
        <v>3775590.0200000005</v>
      </c>
      <c r="E75" s="116">
        <v>-1808.78</v>
      </c>
      <c r="F75" s="116">
        <v>158433.10999999999</v>
      </c>
      <c r="G75" s="116">
        <v>17272.53</v>
      </c>
      <c r="H75" s="86">
        <v>256204.18</v>
      </c>
      <c r="I75" s="116">
        <v>578691.30999999994</v>
      </c>
      <c r="J75" s="116">
        <v>527.54999999999995</v>
      </c>
      <c r="K75" s="116">
        <v>417067.81</v>
      </c>
      <c r="L75" s="86">
        <v>0</v>
      </c>
      <c r="M75" s="86">
        <v>37868.449999999997</v>
      </c>
      <c r="N75" s="116">
        <v>7362.7999999999993</v>
      </c>
      <c r="O75" s="116">
        <v>1421846.13</v>
      </c>
      <c r="P75" s="116">
        <v>59565.569999999992</v>
      </c>
      <c r="Q75" s="117">
        <f t="shared" si="1"/>
        <v>21528970.859999996</v>
      </c>
    </row>
    <row r="76" spans="1:17" ht="15" customHeight="1" x14ac:dyDescent="0.2">
      <c r="A76" s="41" t="s">
        <v>221</v>
      </c>
      <c r="B76" s="42">
        <v>124767829.17999999</v>
      </c>
      <c r="C76" s="42">
        <v>-87048.639999999999</v>
      </c>
      <c r="D76" s="42">
        <v>31806282.73</v>
      </c>
      <c r="E76" s="43">
        <v>-15236.59</v>
      </c>
      <c r="F76" s="43">
        <v>1334693.23</v>
      </c>
      <c r="G76" s="43">
        <v>145512.76</v>
      </c>
      <c r="H76" s="42">
        <v>2158296.2400000002</v>
      </c>
      <c r="I76" s="43">
        <v>4875349.1999999993</v>
      </c>
      <c r="J76" s="43">
        <v>4443.91</v>
      </c>
      <c r="K76" s="43">
        <v>2789863.65</v>
      </c>
      <c r="L76" s="47">
        <v>0</v>
      </c>
      <c r="M76" s="42">
        <v>319011.87</v>
      </c>
      <c r="N76" s="43">
        <v>62021.88</v>
      </c>
      <c r="O76" s="43">
        <v>43186375</v>
      </c>
      <c r="P76" s="43">
        <v>501804.34</v>
      </c>
      <c r="Q76" s="118">
        <f t="shared" si="1"/>
        <v>211849198.75999996</v>
      </c>
    </row>
    <row r="77" spans="1:17" ht="17.25" customHeight="1" x14ac:dyDescent="0.2">
      <c r="A77" s="85" t="s">
        <v>222</v>
      </c>
      <c r="B77" s="86">
        <v>426893842.32999998</v>
      </c>
      <c r="C77" s="86">
        <v>-297887</v>
      </c>
      <c r="D77" s="86">
        <v>108824966.41999999</v>
      </c>
      <c r="E77" s="116">
        <v>-52140.76</v>
      </c>
      <c r="F77" s="116">
        <v>4566423.3599999994</v>
      </c>
      <c r="G77" s="116">
        <v>497815.56999999995</v>
      </c>
      <c r="H77" s="86">
        <v>7384749.7400000002</v>
      </c>
      <c r="I77" s="116">
        <v>16677648.629999999</v>
      </c>
      <c r="J77" s="116">
        <v>15207.4</v>
      </c>
      <c r="K77" s="116">
        <v>11302959.65</v>
      </c>
      <c r="L77" s="86">
        <v>0</v>
      </c>
      <c r="M77" s="86">
        <v>1091488.99</v>
      </c>
      <c r="N77" s="116">
        <v>212243.53999999998</v>
      </c>
      <c r="O77" s="116">
        <v>92292210.469999999</v>
      </c>
      <c r="P77" s="116">
        <v>1716796.31</v>
      </c>
      <c r="Q77" s="117">
        <f t="shared" si="1"/>
        <v>671126324.64999998</v>
      </c>
    </row>
    <row r="78" spans="1:17" ht="15" customHeight="1" x14ac:dyDescent="0.2">
      <c r="A78" s="41" t="s">
        <v>223</v>
      </c>
      <c r="B78" s="42">
        <v>10677844.07</v>
      </c>
      <c r="C78" s="42">
        <v>-7450.21</v>
      </c>
      <c r="D78" s="42">
        <v>2722032.4299999997</v>
      </c>
      <c r="E78" s="43">
        <v>-1304.05</v>
      </c>
      <c r="F78" s="43">
        <v>114223.25</v>
      </c>
      <c r="G78" s="43">
        <v>12452.73</v>
      </c>
      <c r="H78" s="42">
        <v>184711.8</v>
      </c>
      <c r="I78" s="43">
        <v>417210.98000000004</v>
      </c>
      <c r="J78" s="43">
        <v>380.34</v>
      </c>
      <c r="K78" s="43">
        <v>338852.68000000005</v>
      </c>
      <c r="L78" s="47">
        <v>0</v>
      </c>
      <c r="M78" s="42">
        <v>27301.46</v>
      </c>
      <c r="N78" s="43">
        <v>5308.24</v>
      </c>
      <c r="O78" s="43">
        <v>521208.41</v>
      </c>
      <c r="P78" s="43">
        <v>42944.130000000005</v>
      </c>
      <c r="Q78" s="118">
        <f t="shared" si="1"/>
        <v>15055716.260000002</v>
      </c>
    </row>
    <row r="79" spans="1:17" ht="17.25" customHeight="1" x14ac:dyDescent="0.2">
      <c r="A79" s="85" t="s">
        <v>224</v>
      </c>
      <c r="B79" s="86">
        <v>33640981.399999999</v>
      </c>
      <c r="C79" s="86">
        <v>-23477.81</v>
      </c>
      <c r="D79" s="86">
        <v>8575826.8900000006</v>
      </c>
      <c r="E79" s="116">
        <v>-4109.45</v>
      </c>
      <c r="F79" s="116">
        <v>359838.04000000004</v>
      </c>
      <c r="G79" s="116">
        <v>39226.339999999997</v>
      </c>
      <c r="H79" s="86">
        <v>581956.41999999993</v>
      </c>
      <c r="I79" s="116">
        <v>1314055.51</v>
      </c>
      <c r="J79" s="116">
        <v>1198.56</v>
      </c>
      <c r="K79" s="116">
        <v>830945.09000000008</v>
      </c>
      <c r="L79" s="86">
        <v>0</v>
      </c>
      <c r="M79" s="86">
        <v>86013.040000000008</v>
      </c>
      <c r="N79" s="116">
        <v>16727.86</v>
      </c>
      <c r="O79" s="116">
        <v>404010</v>
      </c>
      <c r="P79" s="116">
        <v>135282.45000000001</v>
      </c>
      <c r="Q79" s="117">
        <f t="shared" si="1"/>
        <v>45958474.340000004</v>
      </c>
    </row>
    <row r="80" spans="1:17" ht="15" customHeight="1" x14ac:dyDescent="0.2">
      <c r="A80" s="41" t="s">
        <v>225</v>
      </c>
      <c r="B80" s="42">
        <v>23803603.339999996</v>
      </c>
      <c r="C80" s="42">
        <v>-16608.509999999998</v>
      </c>
      <c r="D80" s="42">
        <v>8655581.7300000004</v>
      </c>
      <c r="E80" s="43">
        <v>-2907.08</v>
      </c>
      <c r="F80" s="43">
        <v>254631.80000000002</v>
      </c>
      <c r="G80" s="43">
        <v>27760.129999999997</v>
      </c>
      <c r="H80" s="42">
        <v>411769.41</v>
      </c>
      <c r="I80" s="43">
        <v>930060.02999999991</v>
      </c>
      <c r="J80" s="43">
        <v>847.88</v>
      </c>
      <c r="K80" s="43">
        <v>659731.18999999994</v>
      </c>
      <c r="L80" s="47">
        <v>0</v>
      </c>
      <c r="M80" s="42">
        <v>60861.83</v>
      </c>
      <c r="N80" s="43">
        <v>11833.51</v>
      </c>
      <c r="O80" s="43">
        <v>205838.59</v>
      </c>
      <c r="P80" s="43">
        <v>95732.97</v>
      </c>
      <c r="Q80" s="118">
        <f t="shared" si="1"/>
        <v>35098736.819999993</v>
      </c>
    </row>
    <row r="81" spans="1:17" ht="17.25" customHeight="1" x14ac:dyDescent="0.2">
      <c r="A81" s="85" t="s">
        <v>226</v>
      </c>
      <c r="B81" s="86">
        <v>16741889.74</v>
      </c>
      <c r="C81" s="86">
        <v>-11682.03</v>
      </c>
      <c r="D81" s="86">
        <v>4267893.1400000006</v>
      </c>
      <c r="E81" s="116">
        <v>-2044.77</v>
      </c>
      <c r="F81" s="116">
        <v>179087.95</v>
      </c>
      <c r="G81" s="116">
        <v>19523.84</v>
      </c>
      <c r="H81" s="86">
        <v>289613.31999999995</v>
      </c>
      <c r="I81" s="116">
        <v>654095.72</v>
      </c>
      <c r="J81" s="116">
        <v>596.38</v>
      </c>
      <c r="K81" s="116">
        <v>341629.15</v>
      </c>
      <c r="L81" s="86">
        <v>0</v>
      </c>
      <c r="M81" s="86">
        <v>42806.05</v>
      </c>
      <c r="N81" s="116">
        <v>8323.41</v>
      </c>
      <c r="O81" s="116">
        <v>597988.25</v>
      </c>
      <c r="P81" s="116">
        <v>67330.450000000012</v>
      </c>
      <c r="Q81" s="117">
        <f t="shared" si="1"/>
        <v>23197050.599999998</v>
      </c>
    </row>
    <row r="82" spans="1:17" ht="15" customHeight="1" x14ac:dyDescent="0.2">
      <c r="A82" s="41" t="s">
        <v>227</v>
      </c>
      <c r="B82" s="42">
        <v>19389011.969999999</v>
      </c>
      <c r="C82" s="42">
        <v>-13529.45</v>
      </c>
      <c r="D82" s="42">
        <v>4942702.8</v>
      </c>
      <c r="E82" s="43">
        <v>-2368.13</v>
      </c>
      <c r="F82" s="43">
        <v>207402.62</v>
      </c>
      <c r="G82" s="43">
        <v>22610.46</v>
      </c>
      <c r="H82" s="42">
        <v>335405.99</v>
      </c>
      <c r="I82" s="43">
        <v>757494.63</v>
      </c>
      <c r="J82" s="43">
        <v>690.69</v>
      </c>
      <c r="K82" s="43">
        <v>508293.62</v>
      </c>
      <c r="L82" s="47">
        <v>0</v>
      </c>
      <c r="M82" s="42">
        <v>49574.19</v>
      </c>
      <c r="N82" s="43">
        <v>9639.68</v>
      </c>
      <c r="O82" s="43">
        <v>1089936</v>
      </c>
      <c r="P82" s="43">
        <v>77975.45</v>
      </c>
      <c r="Q82" s="118">
        <f t="shared" si="1"/>
        <v>27374840.520000003</v>
      </c>
    </row>
    <row r="83" spans="1:17" ht="17.25" customHeight="1" x14ac:dyDescent="0.2">
      <c r="A83" s="85" t="s">
        <v>228</v>
      </c>
      <c r="B83" s="86">
        <v>11626064.15</v>
      </c>
      <c r="C83" s="86">
        <v>-8112.29</v>
      </c>
      <c r="D83" s="86">
        <v>2963751.91</v>
      </c>
      <c r="E83" s="116">
        <v>-1419.94</v>
      </c>
      <c r="F83" s="116">
        <v>124364.26</v>
      </c>
      <c r="G83" s="116">
        <v>13558.01</v>
      </c>
      <c r="H83" s="86">
        <v>201115.9</v>
      </c>
      <c r="I83" s="116">
        <v>454227.42</v>
      </c>
      <c r="J83" s="116">
        <v>414.14</v>
      </c>
      <c r="K83" s="116">
        <v>352461.99</v>
      </c>
      <c r="L83" s="86">
        <v>0</v>
      </c>
      <c r="M83" s="86">
        <v>29725.8</v>
      </c>
      <c r="N83" s="116">
        <v>5779.9800000000005</v>
      </c>
      <c r="O83" s="116">
        <v>779028.77999999991</v>
      </c>
      <c r="P83" s="116">
        <v>46756.41</v>
      </c>
      <c r="Q83" s="117">
        <f t="shared" si="1"/>
        <v>16587716.520000003</v>
      </c>
    </row>
    <row r="84" spans="1:17" ht="15" customHeight="1" x14ac:dyDescent="0.2">
      <c r="A84" s="41" t="s">
        <v>229</v>
      </c>
      <c r="B84" s="42">
        <v>12685046.23</v>
      </c>
      <c r="C84" s="42">
        <v>-8851.3799999999992</v>
      </c>
      <c r="D84" s="42">
        <v>3233709.45</v>
      </c>
      <c r="E84" s="43">
        <v>-1549.3</v>
      </c>
      <c r="F84" s="43">
        <v>135691.4</v>
      </c>
      <c r="G84" s="43">
        <v>14792.760000000002</v>
      </c>
      <c r="H84" s="42">
        <v>219435.37</v>
      </c>
      <c r="I84" s="43">
        <v>495590.01</v>
      </c>
      <c r="J84" s="43">
        <v>451.87</v>
      </c>
      <c r="K84" s="43">
        <v>357806.91000000003</v>
      </c>
      <c r="L84" s="47">
        <v>0</v>
      </c>
      <c r="M84" s="42">
        <v>32433.4</v>
      </c>
      <c r="N84" s="43">
        <v>6306.58</v>
      </c>
      <c r="O84" s="43">
        <v>711640</v>
      </c>
      <c r="P84" s="43">
        <v>51014.869999999995</v>
      </c>
      <c r="Q84" s="118">
        <f t="shared" si="1"/>
        <v>17933518.169999994</v>
      </c>
    </row>
    <row r="85" spans="1:17" ht="17.25" customHeight="1" x14ac:dyDescent="0.2">
      <c r="A85" s="85" t="s">
        <v>230</v>
      </c>
      <c r="B85" s="86">
        <v>22247022.740000002</v>
      </c>
      <c r="C85" s="86">
        <v>-15522.14</v>
      </c>
      <c r="D85" s="86">
        <v>5671288.3800000008</v>
      </c>
      <c r="E85" s="116">
        <v>-2716.92</v>
      </c>
      <c r="F85" s="116">
        <v>237982.13999999998</v>
      </c>
      <c r="G85" s="116">
        <v>25945.15</v>
      </c>
      <c r="H85" s="86">
        <v>384841.97</v>
      </c>
      <c r="I85" s="116">
        <v>869260.89999999991</v>
      </c>
      <c r="J85" s="116">
        <v>792.42</v>
      </c>
      <c r="K85" s="116">
        <v>557738.79</v>
      </c>
      <c r="L85" s="86">
        <v>0</v>
      </c>
      <c r="M85" s="86">
        <v>56881.99</v>
      </c>
      <c r="N85" s="116">
        <v>11059.470000000001</v>
      </c>
      <c r="O85" s="116">
        <v>307268</v>
      </c>
      <c r="P85" s="116">
        <v>89473.489999999991</v>
      </c>
      <c r="Q85" s="117">
        <f t="shared" si="1"/>
        <v>30441316.379999995</v>
      </c>
    </row>
    <row r="86" spans="1:17" ht="15" customHeight="1" x14ac:dyDescent="0.2">
      <c r="A86" s="41" t="s">
        <v>231</v>
      </c>
      <c r="B86" s="42">
        <v>19179361.68</v>
      </c>
      <c r="C86" s="42">
        <v>-13382.11</v>
      </c>
      <c r="D86" s="42">
        <v>4889266.8000000007</v>
      </c>
      <c r="E86" s="43">
        <v>-2342.34</v>
      </c>
      <c r="F86" s="43">
        <v>205164.99</v>
      </c>
      <c r="G86" s="43">
        <v>22367.18</v>
      </c>
      <c r="H86" s="42">
        <v>331776.64000000001</v>
      </c>
      <c r="I86" s="43">
        <v>749375.13</v>
      </c>
      <c r="J86" s="43">
        <v>683.17</v>
      </c>
      <c r="K86" s="43">
        <v>508905.85</v>
      </c>
      <c r="L86" s="47">
        <v>0</v>
      </c>
      <c r="M86" s="42">
        <v>49038.39</v>
      </c>
      <c r="N86" s="43">
        <v>9534.7099999999991</v>
      </c>
      <c r="O86" s="43">
        <v>585606</v>
      </c>
      <c r="P86" s="43">
        <v>77135.06</v>
      </c>
      <c r="Q86" s="118">
        <f t="shared" si="1"/>
        <v>26592491.150000002</v>
      </c>
    </row>
    <row r="87" spans="1:17" ht="17.25" customHeight="1" x14ac:dyDescent="0.2">
      <c r="A87" s="85" t="s">
        <v>232</v>
      </c>
      <c r="B87" s="86">
        <v>15447500.18</v>
      </c>
      <c r="C87" s="86">
        <v>-10779.3</v>
      </c>
      <c r="D87" s="86">
        <v>3937919.62</v>
      </c>
      <c r="E87" s="116">
        <v>-1886.76</v>
      </c>
      <c r="F87" s="116">
        <v>165239.66999999998</v>
      </c>
      <c r="G87" s="116">
        <v>18013.86</v>
      </c>
      <c r="H87" s="86">
        <v>267223.2</v>
      </c>
      <c r="I87" s="116">
        <v>603493.28</v>
      </c>
      <c r="J87" s="116">
        <v>550.29</v>
      </c>
      <c r="K87" s="116">
        <v>428878.76</v>
      </c>
      <c r="L87" s="86">
        <v>0</v>
      </c>
      <c r="M87" s="86">
        <v>39496.42</v>
      </c>
      <c r="N87" s="116">
        <v>7680.21</v>
      </c>
      <c r="O87" s="116">
        <v>0</v>
      </c>
      <c r="P87" s="116">
        <v>62123.630000000005</v>
      </c>
      <c r="Q87" s="117">
        <f t="shared" si="1"/>
        <v>20965453.060000002</v>
      </c>
    </row>
    <row r="88" spans="1:17" ht="15" customHeight="1" x14ac:dyDescent="0.2">
      <c r="A88" s="41" t="s">
        <v>233</v>
      </c>
      <c r="B88" s="42">
        <v>24270043.300000001</v>
      </c>
      <c r="C88" s="42">
        <v>-16932.939999999999</v>
      </c>
      <c r="D88" s="42">
        <v>6187009.6099999994</v>
      </c>
      <c r="E88" s="43">
        <v>-2963.86</v>
      </c>
      <c r="F88" s="43">
        <v>259626.25</v>
      </c>
      <c r="G88" s="43">
        <v>28305.270000000004</v>
      </c>
      <c r="H88" s="42">
        <v>419835.58</v>
      </c>
      <c r="I88" s="43">
        <v>948354.25</v>
      </c>
      <c r="J88" s="43">
        <v>864.44</v>
      </c>
      <c r="K88" s="43">
        <v>584566.14</v>
      </c>
      <c r="L88" s="47">
        <v>0</v>
      </c>
      <c r="M88" s="42">
        <v>62054.670000000006</v>
      </c>
      <c r="N88" s="43">
        <v>12064.670000000002</v>
      </c>
      <c r="O88" s="43">
        <v>1086794</v>
      </c>
      <c r="P88" s="43">
        <v>97611.56</v>
      </c>
      <c r="Q88" s="118">
        <f t="shared" si="1"/>
        <v>33937232.940000005</v>
      </c>
    </row>
    <row r="89" spans="1:17" ht="17.25" customHeight="1" x14ac:dyDescent="0.2">
      <c r="A89" s="85" t="s">
        <v>234</v>
      </c>
      <c r="B89" s="86">
        <v>28618162.380000003</v>
      </c>
      <c r="C89" s="86">
        <v>-19967.349999999999</v>
      </c>
      <c r="D89" s="86">
        <v>7295441.8700000001</v>
      </c>
      <c r="E89" s="116">
        <v>-3494.99</v>
      </c>
      <c r="F89" s="116">
        <v>306136.12</v>
      </c>
      <c r="G89" s="116">
        <v>33375.43</v>
      </c>
      <c r="H89" s="86">
        <v>495053.54000000004</v>
      </c>
      <c r="I89" s="116">
        <v>1118204.8599999999</v>
      </c>
      <c r="J89" s="116">
        <v>1019.35</v>
      </c>
      <c r="K89" s="116">
        <v>751751.8600000001</v>
      </c>
      <c r="L89" s="86">
        <v>0</v>
      </c>
      <c r="M89" s="86">
        <v>73171.950000000012</v>
      </c>
      <c r="N89" s="116">
        <v>14226.68</v>
      </c>
      <c r="O89" s="116">
        <v>123612</v>
      </c>
      <c r="P89" s="116">
        <v>115097.19999999998</v>
      </c>
      <c r="Q89" s="117">
        <f t="shared" si="1"/>
        <v>38921790.899999999</v>
      </c>
    </row>
    <row r="90" spans="1:17" ht="15" customHeight="1" x14ac:dyDescent="0.2">
      <c r="A90" s="41" t="s">
        <v>235</v>
      </c>
      <c r="B90" s="42">
        <v>61465219.569999993</v>
      </c>
      <c r="C90" s="42">
        <v>-42888.42</v>
      </c>
      <c r="D90" s="42">
        <v>15668902.120000001</v>
      </c>
      <c r="E90" s="43">
        <v>-7506.99</v>
      </c>
      <c r="F90" s="43">
        <v>657494.76</v>
      </c>
      <c r="G90" s="43">
        <v>71679.109999999986</v>
      </c>
      <c r="H90" s="42">
        <v>1063269.03</v>
      </c>
      <c r="I90" s="43">
        <v>2401430.6599999997</v>
      </c>
      <c r="J90" s="43">
        <v>2189.4899999999998</v>
      </c>
      <c r="K90" s="43">
        <v>1517285.2200000002</v>
      </c>
      <c r="L90" s="47">
        <v>0</v>
      </c>
      <c r="M90" s="42">
        <v>157155.74</v>
      </c>
      <c r="N90" s="43">
        <v>30557.86</v>
      </c>
      <c r="O90" s="43">
        <v>4513957.7300000004</v>
      </c>
      <c r="P90" s="43">
        <v>247193.99</v>
      </c>
      <c r="Q90" s="118">
        <f t="shared" si="1"/>
        <v>87745939.86999999</v>
      </c>
    </row>
    <row r="91" spans="1:17" ht="17.25" customHeight="1" x14ac:dyDescent="0.2">
      <c r="A91" s="85" t="s">
        <v>236</v>
      </c>
      <c r="B91" s="86">
        <v>17292942.440000001</v>
      </c>
      <c r="C91" s="86">
        <v>-12066.24</v>
      </c>
      <c r="D91" s="86">
        <v>4408371.58</v>
      </c>
      <c r="E91" s="116">
        <v>-2112.02</v>
      </c>
      <c r="F91" s="116">
        <v>184983.97000000003</v>
      </c>
      <c r="G91" s="116">
        <v>20166.800000000003</v>
      </c>
      <c r="H91" s="86">
        <v>299145.07</v>
      </c>
      <c r="I91" s="116">
        <v>675644.97000000009</v>
      </c>
      <c r="J91" s="116">
        <v>615.99</v>
      </c>
      <c r="K91" s="116">
        <v>451456.92999999993</v>
      </c>
      <c r="L91" s="86">
        <v>0</v>
      </c>
      <c r="M91" s="86">
        <v>44215.040000000001</v>
      </c>
      <c r="N91" s="116">
        <v>8597.16</v>
      </c>
      <c r="O91" s="116">
        <v>1201786</v>
      </c>
      <c r="P91" s="116">
        <v>69547.37</v>
      </c>
      <c r="Q91" s="117">
        <f t="shared" si="1"/>
        <v>24643295.059999999</v>
      </c>
    </row>
    <row r="92" spans="1:17" ht="15" customHeight="1" x14ac:dyDescent="0.2">
      <c r="A92" s="41" t="s">
        <v>237</v>
      </c>
      <c r="B92" s="42">
        <v>25263689.870000001</v>
      </c>
      <c r="C92" s="42">
        <v>-17627.740000000002</v>
      </c>
      <c r="D92" s="42">
        <v>6440300.8900000006</v>
      </c>
      <c r="E92" s="43">
        <v>-3085.48</v>
      </c>
      <c r="F92" s="43">
        <v>270248.32999999996</v>
      </c>
      <c r="G92" s="43">
        <v>29462.34</v>
      </c>
      <c r="H92" s="42">
        <v>437028.11</v>
      </c>
      <c r="I92" s="43">
        <v>987075.97</v>
      </c>
      <c r="J92" s="43">
        <v>899.91</v>
      </c>
      <c r="K92" s="43">
        <v>617899.16999999993</v>
      </c>
      <c r="L92" s="47">
        <v>0</v>
      </c>
      <c r="M92" s="42">
        <v>64594.920000000006</v>
      </c>
      <c r="N92" s="43">
        <v>12559.710000000001</v>
      </c>
      <c r="O92" s="43">
        <v>1873364</v>
      </c>
      <c r="P92" s="43">
        <v>101603.85</v>
      </c>
      <c r="Q92" s="118">
        <f t="shared" si="1"/>
        <v>36078013.850000001</v>
      </c>
    </row>
    <row r="93" spans="1:17" ht="17.25" customHeight="1" x14ac:dyDescent="0.2">
      <c r="A93" s="85" t="s">
        <v>238</v>
      </c>
      <c r="B93" s="86">
        <v>73765645.38000001</v>
      </c>
      <c r="C93" s="86">
        <v>-51467.92</v>
      </c>
      <c r="D93" s="86">
        <v>18804592.109999999</v>
      </c>
      <c r="E93" s="116">
        <v>-9008.7099999999991</v>
      </c>
      <c r="F93" s="116">
        <v>789088.61999999988</v>
      </c>
      <c r="G93" s="116">
        <v>86027.38</v>
      </c>
      <c r="H93" s="86">
        <v>1276041.98</v>
      </c>
      <c r="I93" s="116">
        <v>2882233.11</v>
      </c>
      <c r="J93" s="116">
        <v>2627.48</v>
      </c>
      <c r="K93" s="116">
        <v>1622980.81</v>
      </c>
      <c r="L93" s="86">
        <v>0</v>
      </c>
      <c r="M93" s="86">
        <v>188606.58000000002</v>
      </c>
      <c r="N93" s="116">
        <v>36670.729999999996</v>
      </c>
      <c r="O93" s="116">
        <v>5756218.6399999997</v>
      </c>
      <c r="P93" s="116">
        <v>296671.24</v>
      </c>
      <c r="Q93" s="117">
        <f t="shared" si="1"/>
        <v>105446927.43000002</v>
      </c>
    </row>
    <row r="94" spans="1:17" ht="15" customHeight="1" x14ac:dyDescent="0.2">
      <c r="A94" s="41" t="s">
        <v>239</v>
      </c>
      <c r="B94" s="42">
        <v>16217140.270000001</v>
      </c>
      <c r="C94" s="42">
        <v>-11314.91</v>
      </c>
      <c r="D94" s="42">
        <v>4134130.38</v>
      </c>
      <c r="E94" s="43">
        <v>-1980.51</v>
      </c>
      <c r="F94" s="43">
        <v>173479.3</v>
      </c>
      <c r="G94" s="43">
        <v>18913</v>
      </c>
      <c r="H94" s="42">
        <v>280533.37</v>
      </c>
      <c r="I94" s="43">
        <v>633659.47</v>
      </c>
      <c r="J94" s="43">
        <v>577.64</v>
      </c>
      <c r="K94" s="43">
        <v>436882.52</v>
      </c>
      <c r="L94" s="47">
        <v>0</v>
      </c>
      <c r="M94" s="42">
        <v>41464.58</v>
      </c>
      <c r="N94" s="43">
        <v>8061.84</v>
      </c>
      <c r="O94" s="43">
        <v>1760129</v>
      </c>
      <c r="P94" s="43">
        <v>65222.590000000011</v>
      </c>
      <c r="Q94" s="118">
        <f t="shared" si="1"/>
        <v>23756898.539999999</v>
      </c>
    </row>
    <row r="95" spans="1:17" ht="17.25" customHeight="1" x14ac:dyDescent="0.2">
      <c r="A95" s="85" t="s">
        <v>240</v>
      </c>
      <c r="B95" s="86">
        <v>46000289.150000006</v>
      </c>
      <c r="C95" s="86">
        <v>-32099.96</v>
      </c>
      <c r="D95" s="86">
        <v>11726514.25</v>
      </c>
      <c r="E95" s="116">
        <v>-5618.63</v>
      </c>
      <c r="F95" s="116">
        <v>492054.30999999994</v>
      </c>
      <c r="G95" s="116">
        <v>53641.48</v>
      </c>
      <c r="H95" s="86">
        <v>795751.95</v>
      </c>
      <c r="I95" s="116">
        <v>1797051.82</v>
      </c>
      <c r="J95" s="116">
        <v>1638.73</v>
      </c>
      <c r="K95" s="116">
        <v>1137654.06</v>
      </c>
      <c r="L95" s="86">
        <v>0</v>
      </c>
      <c r="M95" s="86">
        <v>117614.08</v>
      </c>
      <c r="N95" s="116">
        <v>22871.11</v>
      </c>
      <c r="O95" s="116">
        <v>1840148</v>
      </c>
      <c r="P95" s="116">
        <v>184992.4</v>
      </c>
      <c r="Q95" s="117">
        <f t="shared" si="1"/>
        <v>64132502.75</v>
      </c>
    </row>
    <row r="96" spans="1:17" ht="15" customHeight="1" x14ac:dyDescent="0.2">
      <c r="A96" s="41" t="s">
        <v>241</v>
      </c>
      <c r="B96" s="42">
        <v>14599240.709999999</v>
      </c>
      <c r="C96" s="42">
        <v>-10186.82</v>
      </c>
      <c r="D96" s="42">
        <v>3721683.66</v>
      </c>
      <c r="E96" s="43">
        <v>-1783.05</v>
      </c>
      <c r="F96" s="43">
        <v>156168.65999999997</v>
      </c>
      <c r="G96" s="43">
        <v>17025.3</v>
      </c>
      <c r="H96" s="42">
        <v>252547.88999999998</v>
      </c>
      <c r="I96" s="43">
        <v>570392.56000000006</v>
      </c>
      <c r="J96" s="43">
        <v>520.04999999999995</v>
      </c>
      <c r="K96" s="43">
        <v>416781.18999999994</v>
      </c>
      <c r="L96" s="47">
        <v>0</v>
      </c>
      <c r="M96" s="42">
        <v>37327.719999999994</v>
      </c>
      <c r="N96" s="43">
        <v>7258.0700000000006</v>
      </c>
      <c r="O96" s="43">
        <v>1571655</v>
      </c>
      <c r="P96" s="43">
        <v>58713.75</v>
      </c>
      <c r="Q96" s="118">
        <f t="shared" si="1"/>
        <v>21397344.689999998</v>
      </c>
    </row>
    <row r="97" spans="1:17" ht="17.25" customHeight="1" x14ac:dyDescent="0.2">
      <c r="A97" s="85" t="s">
        <v>242</v>
      </c>
      <c r="B97" s="86">
        <v>22573680.059999999</v>
      </c>
      <c r="C97" s="86">
        <v>-15750.33</v>
      </c>
      <c r="D97" s="86">
        <v>5754558.75</v>
      </c>
      <c r="E97" s="116">
        <v>-2756.86</v>
      </c>
      <c r="F97" s="116">
        <v>241475.19</v>
      </c>
      <c r="G97" s="116">
        <v>26325.81</v>
      </c>
      <c r="H97" s="86">
        <v>390493.38</v>
      </c>
      <c r="I97" s="116">
        <v>882006.05</v>
      </c>
      <c r="J97" s="116">
        <v>804.07</v>
      </c>
      <c r="K97" s="116">
        <v>589050.59000000008</v>
      </c>
      <c r="L97" s="86">
        <v>0</v>
      </c>
      <c r="M97" s="86">
        <v>57717.119999999995</v>
      </c>
      <c r="N97" s="116">
        <v>11222.06</v>
      </c>
      <c r="O97" s="116">
        <v>2133750</v>
      </c>
      <c r="P97" s="116">
        <v>90786.540000000008</v>
      </c>
      <c r="Q97" s="117">
        <f t="shared" si="1"/>
        <v>32733362.43</v>
      </c>
    </row>
    <row r="98" spans="1:17" ht="15" customHeight="1" x14ac:dyDescent="0.2">
      <c r="A98" s="41" t="s">
        <v>243</v>
      </c>
      <c r="B98" s="42">
        <v>12023546.300000001</v>
      </c>
      <c r="C98" s="42">
        <v>-8389.0499999999993</v>
      </c>
      <c r="D98" s="42">
        <v>3065084.15</v>
      </c>
      <c r="E98" s="43">
        <v>-1468.38</v>
      </c>
      <c r="F98" s="43">
        <v>128618.94</v>
      </c>
      <c r="G98" s="43">
        <v>14022.210000000001</v>
      </c>
      <c r="H98" s="42">
        <v>207990.34</v>
      </c>
      <c r="I98" s="43">
        <v>469797.14999999997</v>
      </c>
      <c r="J98" s="43">
        <v>428.27</v>
      </c>
      <c r="K98" s="43">
        <v>372354.70999999996</v>
      </c>
      <c r="L98" s="47">
        <v>0</v>
      </c>
      <c r="M98" s="42">
        <v>30742.239999999998</v>
      </c>
      <c r="N98" s="43">
        <v>5977.17</v>
      </c>
      <c r="O98" s="43">
        <v>952534</v>
      </c>
      <c r="P98" s="43">
        <v>48356.5</v>
      </c>
      <c r="Q98" s="118">
        <f t="shared" si="1"/>
        <v>17309594.550000001</v>
      </c>
    </row>
    <row r="99" spans="1:17" ht="17.25" customHeight="1" x14ac:dyDescent="0.2">
      <c r="A99" s="85" t="s">
        <v>244</v>
      </c>
      <c r="B99" s="86">
        <v>49582659.010000005</v>
      </c>
      <c r="C99" s="86">
        <v>-34594.07</v>
      </c>
      <c r="D99" s="86">
        <v>12639789.01</v>
      </c>
      <c r="E99" s="116">
        <v>-6055.19</v>
      </c>
      <c r="F99" s="116">
        <v>530401.5</v>
      </c>
      <c r="G99" s="116">
        <v>57825.53</v>
      </c>
      <c r="H99" s="86">
        <v>857708.18</v>
      </c>
      <c r="I99" s="116">
        <v>1937392.54</v>
      </c>
      <c r="J99" s="116">
        <v>1766.06</v>
      </c>
      <c r="K99" s="116">
        <v>1263775.9900000002</v>
      </c>
      <c r="L99" s="86">
        <v>0</v>
      </c>
      <c r="M99" s="86">
        <v>126774.89</v>
      </c>
      <c r="N99" s="116">
        <v>24648.16</v>
      </c>
      <c r="O99" s="116">
        <v>2821964</v>
      </c>
      <c r="P99" s="116">
        <v>199414.12</v>
      </c>
      <c r="Q99" s="117">
        <f t="shared" si="1"/>
        <v>70003469.730000019</v>
      </c>
    </row>
    <row r="100" spans="1:17" ht="15" customHeight="1" x14ac:dyDescent="0.2">
      <c r="A100" s="41" t="s">
        <v>245</v>
      </c>
      <c r="B100" s="42">
        <v>62006966.759999998</v>
      </c>
      <c r="C100" s="42">
        <v>-43270.12</v>
      </c>
      <c r="D100" s="42">
        <v>15806975.380000001</v>
      </c>
      <c r="E100" s="43">
        <v>-7573.8</v>
      </c>
      <c r="F100" s="43">
        <v>663272.21</v>
      </c>
      <c r="G100" s="43">
        <v>72306.63</v>
      </c>
      <c r="H100" s="42">
        <v>1072649.96</v>
      </c>
      <c r="I100" s="43">
        <v>2422345.04</v>
      </c>
      <c r="J100" s="43">
        <v>2208.98</v>
      </c>
      <c r="K100" s="43">
        <v>1257805.8199999998</v>
      </c>
      <c r="L100" s="47">
        <v>0</v>
      </c>
      <c r="M100" s="42">
        <v>158540.04</v>
      </c>
      <c r="N100" s="43">
        <v>30829.82</v>
      </c>
      <c r="O100" s="43">
        <v>3274518.7300000004</v>
      </c>
      <c r="P100" s="43">
        <v>249363.05</v>
      </c>
      <c r="Q100" s="118">
        <f t="shared" si="1"/>
        <v>86966938.499999985</v>
      </c>
    </row>
    <row r="101" spans="1:17" ht="15" customHeight="1" x14ac:dyDescent="0.2">
      <c r="A101" s="91"/>
      <c r="B101" s="92"/>
      <c r="C101" s="92"/>
      <c r="D101" s="92"/>
      <c r="E101" s="98"/>
      <c r="F101" s="98"/>
      <c r="G101" s="98"/>
      <c r="H101" s="92"/>
      <c r="I101" s="98"/>
      <c r="J101" s="98"/>
      <c r="K101" s="98"/>
      <c r="L101" s="92"/>
      <c r="M101" s="92"/>
      <c r="N101" s="98"/>
      <c r="O101" s="98"/>
      <c r="P101" s="98"/>
      <c r="Q101" s="119"/>
    </row>
    <row r="102" spans="1:17" x14ac:dyDescent="0.2">
      <c r="Q102" s="1"/>
    </row>
    <row r="103" spans="1:17" ht="15.75" x14ac:dyDescent="0.25">
      <c r="A103" s="139" t="s">
        <v>340</v>
      </c>
      <c r="B103" s="139"/>
      <c r="C103" s="139"/>
      <c r="D103" s="139"/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</row>
    <row r="104" spans="1:17" s="30" customFormat="1" ht="16.5" customHeight="1" x14ac:dyDescent="0.2">
      <c r="A104" s="141" t="s">
        <v>128</v>
      </c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</row>
    <row r="105" spans="1:17" ht="12.75" customHeight="1" x14ac:dyDescent="0.2">
      <c r="A105" s="141" t="str">
        <f>+A4</f>
        <v>POR EL  PERÍODO  DEL 1o. DE ENERO AL 30 DE JUNIO DEL AÑO 2024.</v>
      </c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</row>
    <row r="106" spans="1:17" ht="10.5" customHeight="1" x14ac:dyDescent="0.2">
      <c r="A106" s="135" t="s">
        <v>4</v>
      </c>
      <c r="B106" s="135"/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</row>
    <row r="107" spans="1:17" ht="3" customHeight="1" x14ac:dyDescent="0.2">
      <c r="A107" s="6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51"/>
    </row>
    <row r="108" spans="1:17" ht="12.75" customHeight="1" x14ac:dyDescent="0.2">
      <c r="A108" s="147" t="s">
        <v>169</v>
      </c>
      <c r="B108" s="110"/>
      <c r="C108" s="110" t="s">
        <v>140</v>
      </c>
      <c r="D108" s="110" t="s">
        <v>140</v>
      </c>
      <c r="E108" s="110" t="s">
        <v>147</v>
      </c>
      <c r="F108" s="110" t="s">
        <v>149</v>
      </c>
      <c r="G108" s="111" t="s">
        <v>301</v>
      </c>
      <c r="H108" s="110" t="s">
        <v>146</v>
      </c>
      <c r="I108" s="110" t="s">
        <v>147</v>
      </c>
      <c r="J108" s="110" t="s">
        <v>147</v>
      </c>
      <c r="K108" s="110" t="s">
        <v>150</v>
      </c>
      <c r="L108" s="110" t="s">
        <v>147</v>
      </c>
      <c r="M108" s="110" t="s">
        <v>147</v>
      </c>
      <c r="N108" s="110" t="s">
        <v>148</v>
      </c>
      <c r="O108" s="110"/>
      <c r="P108" s="111" t="s">
        <v>291</v>
      </c>
      <c r="Q108" s="144" t="s">
        <v>127</v>
      </c>
    </row>
    <row r="109" spans="1:17" ht="12.75" customHeight="1" x14ac:dyDescent="0.2">
      <c r="A109" s="148"/>
      <c r="B109" s="112" t="s">
        <v>140</v>
      </c>
      <c r="C109" s="112" t="s">
        <v>156</v>
      </c>
      <c r="D109" s="112" t="s">
        <v>151</v>
      </c>
      <c r="E109" s="112" t="s">
        <v>157</v>
      </c>
      <c r="F109" s="112" t="s">
        <v>152</v>
      </c>
      <c r="G109" s="113" t="s">
        <v>302</v>
      </c>
      <c r="H109" s="112" t="s">
        <v>152</v>
      </c>
      <c r="I109" s="112" t="s">
        <v>287</v>
      </c>
      <c r="J109" s="112" t="s">
        <v>287</v>
      </c>
      <c r="K109" s="112" t="s">
        <v>155</v>
      </c>
      <c r="L109" s="112" t="s">
        <v>151</v>
      </c>
      <c r="M109" s="112" t="s">
        <v>153</v>
      </c>
      <c r="N109" s="112" t="s">
        <v>154</v>
      </c>
      <c r="O109" s="112" t="s">
        <v>140</v>
      </c>
      <c r="P109" s="113" t="s">
        <v>292</v>
      </c>
      <c r="Q109" s="145"/>
    </row>
    <row r="110" spans="1:17" ht="12.75" customHeight="1" x14ac:dyDescent="0.2">
      <c r="A110" s="148"/>
      <c r="B110" s="112" t="s">
        <v>156</v>
      </c>
      <c r="C110" s="112" t="s">
        <v>285</v>
      </c>
      <c r="D110" s="112" t="s">
        <v>157</v>
      </c>
      <c r="E110" s="112" t="s">
        <v>286</v>
      </c>
      <c r="F110" s="112" t="s">
        <v>160</v>
      </c>
      <c r="G110" s="113" t="s">
        <v>303</v>
      </c>
      <c r="H110" s="112" t="s">
        <v>158</v>
      </c>
      <c r="I110" s="112" t="s">
        <v>288</v>
      </c>
      <c r="J110" s="112" t="s">
        <v>288</v>
      </c>
      <c r="K110" s="112" t="s">
        <v>162</v>
      </c>
      <c r="L110" s="112" t="s">
        <v>153</v>
      </c>
      <c r="M110" s="112" t="s">
        <v>159</v>
      </c>
      <c r="N110" s="112" t="s">
        <v>161</v>
      </c>
      <c r="O110" s="112" t="s">
        <v>283</v>
      </c>
      <c r="P110" s="113" t="s">
        <v>293</v>
      </c>
      <c r="Q110" s="145"/>
    </row>
    <row r="111" spans="1:17" ht="12.75" customHeight="1" x14ac:dyDescent="0.2">
      <c r="A111" s="149"/>
      <c r="B111" s="114"/>
      <c r="C111" s="114"/>
      <c r="D111" s="114" t="s">
        <v>163</v>
      </c>
      <c r="E111" s="114" t="s">
        <v>285</v>
      </c>
      <c r="F111" s="114" t="s">
        <v>166</v>
      </c>
      <c r="G111" s="115" t="s">
        <v>304</v>
      </c>
      <c r="H111" s="114" t="s">
        <v>164</v>
      </c>
      <c r="I111" s="114"/>
      <c r="J111" s="114" t="s">
        <v>285</v>
      </c>
      <c r="K111" s="114" t="s">
        <v>168</v>
      </c>
      <c r="L111" s="114"/>
      <c r="M111" s="114" t="s">
        <v>165</v>
      </c>
      <c r="N111" s="114" t="s">
        <v>167</v>
      </c>
      <c r="O111" s="114"/>
      <c r="P111" s="115" t="s">
        <v>294</v>
      </c>
      <c r="Q111" s="146"/>
    </row>
    <row r="112" spans="1:17" ht="11.25" hidden="1" customHeight="1" x14ac:dyDescent="0.2">
      <c r="A112" s="7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6"/>
    </row>
    <row r="113" spans="1:17" ht="17.25" customHeight="1" x14ac:dyDescent="0.2">
      <c r="A113" s="85" t="s">
        <v>246</v>
      </c>
      <c r="B113" s="86">
        <v>19526817.350000001</v>
      </c>
      <c r="C113" s="86">
        <v>-13626.27</v>
      </c>
      <c r="D113" s="86">
        <v>4977827.05</v>
      </c>
      <c r="E113" s="116">
        <v>-2385.08</v>
      </c>
      <c r="F113" s="116">
        <v>208873.56</v>
      </c>
      <c r="G113" s="116">
        <v>22770.39</v>
      </c>
      <c r="H113" s="86">
        <v>337791.55999999994</v>
      </c>
      <c r="I113" s="116">
        <v>762833.21</v>
      </c>
      <c r="J113" s="116">
        <v>695.63</v>
      </c>
      <c r="K113" s="116">
        <v>465222.86</v>
      </c>
      <c r="L113" s="86">
        <v>0</v>
      </c>
      <c r="M113" s="86">
        <v>49926.38</v>
      </c>
      <c r="N113" s="116">
        <v>9708.67</v>
      </c>
      <c r="O113" s="116">
        <v>0</v>
      </c>
      <c r="P113" s="116">
        <v>78527.92</v>
      </c>
      <c r="Q113" s="117">
        <f>SUM(B113:P113)</f>
        <v>26424983.230000004</v>
      </c>
    </row>
    <row r="114" spans="1:17" ht="15" customHeight="1" x14ac:dyDescent="0.2">
      <c r="A114" s="41" t="s">
        <v>247</v>
      </c>
      <c r="B114" s="42">
        <v>14393391.969999999</v>
      </c>
      <c r="C114" s="42">
        <v>-10044.51</v>
      </c>
      <c r="D114" s="42">
        <v>3669197.01</v>
      </c>
      <c r="E114" s="43">
        <v>-1758.14</v>
      </c>
      <c r="F114" s="43">
        <v>153960.34</v>
      </c>
      <c r="G114" s="43">
        <v>16783.72</v>
      </c>
      <c r="H114" s="42">
        <v>248990.36000000004</v>
      </c>
      <c r="I114" s="43">
        <v>562259.28</v>
      </c>
      <c r="J114" s="43">
        <v>512.78</v>
      </c>
      <c r="K114" s="43">
        <v>401803.15</v>
      </c>
      <c r="L114" s="47">
        <v>0</v>
      </c>
      <c r="M114" s="42">
        <v>36801.07</v>
      </c>
      <c r="N114" s="43">
        <v>7156.68</v>
      </c>
      <c r="O114" s="43">
        <v>818770.73</v>
      </c>
      <c r="P114" s="43">
        <v>57882.400000000001</v>
      </c>
      <c r="Q114" s="118">
        <f t="shared" ref="Q114:Q149" si="2">SUM(B114:P114)</f>
        <v>20355706.839999996</v>
      </c>
    </row>
    <row r="115" spans="1:17" ht="17.25" customHeight="1" x14ac:dyDescent="0.2">
      <c r="A115" s="85" t="s">
        <v>248</v>
      </c>
      <c r="B115" s="86">
        <v>35848878.019999996</v>
      </c>
      <c r="C115" s="86">
        <v>-25012.65</v>
      </c>
      <c r="D115" s="86">
        <v>9138718.5399999991</v>
      </c>
      <c r="E115" s="116">
        <v>-4378.1000000000004</v>
      </c>
      <c r="F115" s="116">
        <v>383483.5</v>
      </c>
      <c r="G115" s="116">
        <v>41807.770000000004</v>
      </c>
      <c r="H115" s="86">
        <v>620135.44999999995</v>
      </c>
      <c r="I115" s="116">
        <v>1400710.97</v>
      </c>
      <c r="J115" s="116">
        <v>1276.92</v>
      </c>
      <c r="K115" s="116">
        <v>885226.30999999994</v>
      </c>
      <c r="L115" s="86">
        <v>0</v>
      </c>
      <c r="M115" s="86">
        <v>91659.66</v>
      </c>
      <c r="N115" s="116">
        <v>17821.43</v>
      </c>
      <c r="O115" s="116">
        <v>0</v>
      </c>
      <c r="P115" s="116">
        <v>144177.03999999998</v>
      </c>
      <c r="Q115" s="117">
        <f t="shared" si="2"/>
        <v>48544504.859999999</v>
      </c>
    </row>
    <row r="116" spans="1:17" ht="15" customHeight="1" x14ac:dyDescent="0.2">
      <c r="A116" s="41" t="s">
        <v>249</v>
      </c>
      <c r="B116" s="42">
        <v>18345389.09</v>
      </c>
      <c r="C116" s="42">
        <v>-12800.3</v>
      </c>
      <c r="D116" s="42">
        <v>4676667.0299999993</v>
      </c>
      <c r="E116" s="43">
        <v>-2240.5100000000002</v>
      </c>
      <c r="F116" s="43">
        <v>196243.44</v>
      </c>
      <c r="G116" s="43">
        <v>21394.48</v>
      </c>
      <c r="H116" s="42">
        <v>317350.27</v>
      </c>
      <c r="I116" s="43">
        <v>716784.46</v>
      </c>
      <c r="J116" s="43">
        <v>653.47</v>
      </c>
      <c r="K116" s="43">
        <v>493327.95999999996</v>
      </c>
      <c r="L116" s="47">
        <v>0</v>
      </c>
      <c r="M116" s="42">
        <v>46906.06</v>
      </c>
      <c r="N116" s="43">
        <v>9120.17</v>
      </c>
      <c r="O116" s="43">
        <v>1533210</v>
      </c>
      <c r="P116" s="43">
        <v>73780.76999999999</v>
      </c>
      <c r="Q116" s="118">
        <f t="shared" si="2"/>
        <v>26415786.390000001</v>
      </c>
    </row>
    <row r="117" spans="1:17" ht="17.25" customHeight="1" x14ac:dyDescent="0.2">
      <c r="A117" s="85" t="s">
        <v>250</v>
      </c>
      <c r="B117" s="86">
        <v>12757047.419999998</v>
      </c>
      <c r="C117" s="86">
        <v>-8901.3799999999992</v>
      </c>
      <c r="D117" s="86">
        <v>3252066.25</v>
      </c>
      <c r="E117" s="116">
        <v>-1558.06</v>
      </c>
      <c r="F117" s="116">
        <v>136462.75</v>
      </c>
      <c r="G117" s="116">
        <v>14877.02</v>
      </c>
      <c r="H117" s="86">
        <v>220680.27</v>
      </c>
      <c r="I117" s="116">
        <v>498419.67</v>
      </c>
      <c r="J117" s="116">
        <v>454.42</v>
      </c>
      <c r="K117" s="116">
        <v>353100.85</v>
      </c>
      <c r="L117" s="86">
        <v>0</v>
      </c>
      <c r="M117" s="86">
        <v>32617.54</v>
      </c>
      <c r="N117" s="116">
        <v>6342.2</v>
      </c>
      <c r="O117" s="116">
        <v>1034996.94</v>
      </c>
      <c r="P117" s="116">
        <v>51305.07</v>
      </c>
      <c r="Q117" s="117">
        <f t="shared" si="2"/>
        <v>18347910.960000001</v>
      </c>
    </row>
    <row r="118" spans="1:17" ht="15" customHeight="1" x14ac:dyDescent="0.2">
      <c r="A118" s="41" t="s">
        <v>251</v>
      </c>
      <c r="B118" s="42">
        <v>54090974.839999996</v>
      </c>
      <c r="C118" s="42">
        <v>-37751.9</v>
      </c>
      <c r="D118" s="42">
        <v>13788962.380000003</v>
      </c>
      <c r="E118" s="43">
        <v>-6607.92</v>
      </c>
      <c r="F118" s="43">
        <v>578569.32000000007</v>
      </c>
      <c r="G118" s="43">
        <v>63069.1</v>
      </c>
      <c r="H118" s="42">
        <v>935727.08</v>
      </c>
      <c r="I118" s="43">
        <v>2112707.0999999996</v>
      </c>
      <c r="J118" s="43">
        <v>1927.27</v>
      </c>
      <c r="K118" s="43">
        <v>1271662.76</v>
      </c>
      <c r="L118" s="47">
        <v>0</v>
      </c>
      <c r="M118" s="42">
        <v>138298.94</v>
      </c>
      <c r="N118" s="43">
        <v>26898.11</v>
      </c>
      <c r="O118" s="43">
        <v>6355557.8900000006</v>
      </c>
      <c r="P118" s="43">
        <v>217513.47999999998</v>
      </c>
      <c r="Q118" s="118">
        <f t="shared" si="2"/>
        <v>79537508.449999973</v>
      </c>
    </row>
    <row r="119" spans="1:17" ht="17.25" customHeight="1" x14ac:dyDescent="0.2">
      <c r="A119" s="85" t="s">
        <v>252</v>
      </c>
      <c r="B119" s="86">
        <v>29382611.579999998</v>
      </c>
      <c r="C119" s="86">
        <v>-20502.79</v>
      </c>
      <c r="D119" s="86">
        <v>7490300.6699999999</v>
      </c>
      <c r="E119" s="116">
        <v>-3588.71</v>
      </c>
      <c r="F119" s="116">
        <v>314303.69999999995</v>
      </c>
      <c r="G119" s="116">
        <v>34264.57</v>
      </c>
      <c r="H119" s="86">
        <v>508282.73000000004</v>
      </c>
      <c r="I119" s="116">
        <v>1147932.5099999998</v>
      </c>
      <c r="J119" s="116">
        <v>1046.69</v>
      </c>
      <c r="K119" s="116">
        <v>670877.27</v>
      </c>
      <c r="L119" s="86">
        <v>0</v>
      </c>
      <c r="M119" s="86">
        <v>75126.02</v>
      </c>
      <c r="N119" s="116">
        <v>14608.17</v>
      </c>
      <c r="O119" s="116">
        <v>3005824.64</v>
      </c>
      <c r="P119" s="116">
        <v>118166.22999999998</v>
      </c>
      <c r="Q119" s="117">
        <f t="shared" si="2"/>
        <v>42739253.280000001</v>
      </c>
    </row>
    <row r="120" spans="1:17" ht="15" customHeight="1" x14ac:dyDescent="0.2">
      <c r="A120" s="41" t="s">
        <v>253</v>
      </c>
      <c r="B120" s="42">
        <v>23971233.829999998</v>
      </c>
      <c r="C120" s="42">
        <v>-16725.650000000001</v>
      </c>
      <c r="D120" s="42">
        <v>6110826.1599999992</v>
      </c>
      <c r="E120" s="43">
        <v>-2927.58</v>
      </c>
      <c r="F120" s="43">
        <v>256424.12</v>
      </c>
      <c r="G120" s="43">
        <v>27955.42</v>
      </c>
      <c r="H120" s="42">
        <v>414669.63</v>
      </c>
      <c r="I120" s="43">
        <v>936597.59</v>
      </c>
      <c r="J120" s="43">
        <v>853.86</v>
      </c>
      <c r="K120" s="43">
        <v>648234.09</v>
      </c>
      <c r="L120" s="47">
        <v>0</v>
      </c>
      <c r="M120" s="42">
        <v>61290.41</v>
      </c>
      <c r="N120" s="43">
        <v>11916.970000000001</v>
      </c>
      <c r="O120" s="43">
        <v>179372</v>
      </c>
      <c r="P120" s="43">
        <v>96406.670000000013</v>
      </c>
      <c r="Q120" s="118">
        <f t="shared" si="2"/>
        <v>32696127.520000003</v>
      </c>
    </row>
    <row r="121" spans="1:17" ht="17.25" customHeight="1" x14ac:dyDescent="0.2">
      <c r="A121" s="85" t="s">
        <v>254</v>
      </c>
      <c r="B121" s="86">
        <v>27525252.890000001</v>
      </c>
      <c r="C121" s="86">
        <v>-19205.73</v>
      </c>
      <c r="D121" s="86">
        <v>7016825.9100000011</v>
      </c>
      <c r="E121" s="116">
        <v>-3361.68</v>
      </c>
      <c r="F121" s="116">
        <v>294440.57999999996</v>
      </c>
      <c r="G121" s="116">
        <v>32099.799999999996</v>
      </c>
      <c r="H121" s="86">
        <v>476150.12</v>
      </c>
      <c r="I121" s="116">
        <v>1075438.33</v>
      </c>
      <c r="J121" s="116">
        <v>980.47</v>
      </c>
      <c r="K121" s="116">
        <v>694380.95</v>
      </c>
      <c r="L121" s="86">
        <v>0</v>
      </c>
      <c r="M121" s="86">
        <v>70377.359999999986</v>
      </c>
      <c r="N121" s="116">
        <v>13684.02</v>
      </c>
      <c r="O121" s="116">
        <v>1187188.3999999999</v>
      </c>
      <c r="P121" s="116">
        <v>110699.31</v>
      </c>
      <c r="Q121" s="117">
        <f t="shared" si="2"/>
        <v>38474950.729999997</v>
      </c>
    </row>
    <row r="122" spans="1:17" ht="15" customHeight="1" x14ac:dyDescent="0.2">
      <c r="A122" s="41" t="s">
        <v>255</v>
      </c>
      <c r="B122" s="42">
        <v>15493380.57</v>
      </c>
      <c r="C122" s="42">
        <v>-10811.47</v>
      </c>
      <c r="D122" s="42">
        <v>3949614.24</v>
      </c>
      <c r="E122" s="43">
        <v>-1892.39</v>
      </c>
      <c r="F122" s="43">
        <v>165729.67000000001</v>
      </c>
      <c r="G122" s="43">
        <v>18067.160000000003</v>
      </c>
      <c r="H122" s="42">
        <v>268017.29999999993</v>
      </c>
      <c r="I122" s="43">
        <v>605274.80000000005</v>
      </c>
      <c r="J122" s="43">
        <v>551.94000000000005</v>
      </c>
      <c r="K122" s="43">
        <v>437286.76</v>
      </c>
      <c r="L122" s="47">
        <v>0</v>
      </c>
      <c r="M122" s="42">
        <v>39613.69</v>
      </c>
      <c r="N122" s="43">
        <v>7703.14</v>
      </c>
      <c r="O122" s="43">
        <v>1020026</v>
      </c>
      <c r="P122" s="43">
        <v>62307.729999999996</v>
      </c>
      <c r="Q122" s="118">
        <f t="shared" si="2"/>
        <v>22054869.140000008</v>
      </c>
    </row>
    <row r="123" spans="1:17" ht="17.25" customHeight="1" x14ac:dyDescent="0.2">
      <c r="A123" s="85" t="s">
        <v>256</v>
      </c>
      <c r="B123" s="86">
        <v>15199920.98</v>
      </c>
      <c r="C123" s="86">
        <v>-10606.31</v>
      </c>
      <c r="D123" s="86">
        <v>3874807.91</v>
      </c>
      <c r="E123" s="116">
        <v>-1856.48</v>
      </c>
      <c r="F123" s="116">
        <v>162592.43</v>
      </c>
      <c r="G123" s="116">
        <v>17725.38</v>
      </c>
      <c r="H123" s="86">
        <v>262939.8</v>
      </c>
      <c r="I123" s="116">
        <v>593836.54</v>
      </c>
      <c r="J123" s="116">
        <v>541.46</v>
      </c>
      <c r="K123" s="116">
        <v>438003.63</v>
      </c>
      <c r="L123" s="86">
        <v>0</v>
      </c>
      <c r="M123" s="86">
        <v>38863.439999999995</v>
      </c>
      <c r="N123" s="116">
        <v>7556.96</v>
      </c>
      <c r="O123" s="116">
        <v>254051</v>
      </c>
      <c r="P123" s="116">
        <v>61128.57</v>
      </c>
      <c r="Q123" s="117">
        <f t="shared" si="2"/>
        <v>20899505.309999999</v>
      </c>
    </row>
    <row r="124" spans="1:17" ht="15" customHeight="1" x14ac:dyDescent="0.2">
      <c r="A124" s="41" t="s">
        <v>257</v>
      </c>
      <c r="B124" s="42">
        <v>70056412.729999989</v>
      </c>
      <c r="C124" s="42">
        <v>-48877.58</v>
      </c>
      <c r="D124" s="42">
        <v>17859041.039999999</v>
      </c>
      <c r="E124" s="43">
        <v>-8555.31</v>
      </c>
      <c r="F124" s="43">
        <v>749421.18</v>
      </c>
      <c r="G124" s="43">
        <v>81704.27</v>
      </c>
      <c r="H124" s="42">
        <v>1211871.5499999998</v>
      </c>
      <c r="I124" s="43">
        <v>2737461.31</v>
      </c>
      <c r="J124" s="43">
        <v>2495.2399999999998</v>
      </c>
      <c r="K124" s="43">
        <v>1727567.68</v>
      </c>
      <c r="L124" s="47">
        <v>0</v>
      </c>
      <c r="M124" s="42">
        <v>179123.25</v>
      </c>
      <c r="N124" s="43">
        <v>34825.120000000003</v>
      </c>
      <c r="O124" s="43">
        <v>6546845</v>
      </c>
      <c r="P124" s="43">
        <v>281759.51</v>
      </c>
      <c r="Q124" s="118">
        <f t="shared" si="2"/>
        <v>101411094.99000001</v>
      </c>
    </row>
    <row r="125" spans="1:17" ht="17.25" customHeight="1" x14ac:dyDescent="0.2">
      <c r="A125" s="85" t="s">
        <v>258</v>
      </c>
      <c r="B125" s="86">
        <v>25179828.579999998</v>
      </c>
      <c r="C125" s="86">
        <v>-17567.759999999998</v>
      </c>
      <c r="D125" s="86">
        <v>6418934.9100000001</v>
      </c>
      <c r="E125" s="116">
        <v>-3074.98</v>
      </c>
      <c r="F125" s="116">
        <v>269358.26</v>
      </c>
      <c r="G125" s="116">
        <v>29366.23</v>
      </c>
      <c r="H125" s="86">
        <v>435573.69</v>
      </c>
      <c r="I125" s="116">
        <v>983899.68000000017</v>
      </c>
      <c r="J125" s="116">
        <v>896.85</v>
      </c>
      <c r="K125" s="116">
        <v>548613.28</v>
      </c>
      <c r="L125" s="86">
        <v>0</v>
      </c>
      <c r="M125" s="86">
        <v>64380.86</v>
      </c>
      <c r="N125" s="116">
        <v>12516.97</v>
      </c>
      <c r="O125" s="116">
        <v>1564462.65</v>
      </c>
      <c r="P125" s="116">
        <v>101270.44</v>
      </c>
      <c r="Q125" s="117">
        <f t="shared" si="2"/>
        <v>35588459.659999996</v>
      </c>
    </row>
    <row r="126" spans="1:17" ht="15" customHeight="1" x14ac:dyDescent="0.2">
      <c r="A126" s="41" t="s">
        <v>259</v>
      </c>
      <c r="B126" s="42">
        <v>15402548.309999999</v>
      </c>
      <c r="C126" s="42">
        <v>-10747.19</v>
      </c>
      <c r="D126" s="42">
        <v>3926466.51</v>
      </c>
      <c r="E126" s="43">
        <v>-1881.14</v>
      </c>
      <c r="F126" s="43">
        <v>164762.35999999999</v>
      </c>
      <c r="G126" s="43">
        <v>17962.28</v>
      </c>
      <c r="H126" s="42">
        <v>266443.68999999994</v>
      </c>
      <c r="I126" s="43">
        <v>601787.72</v>
      </c>
      <c r="J126" s="43">
        <v>548.65</v>
      </c>
      <c r="K126" s="43">
        <v>447598.37</v>
      </c>
      <c r="L126" s="47">
        <v>0</v>
      </c>
      <c r="M126" s="42">
        <v>39381.660000000003</v>
      </c>
      <c r="N126" s="43">
        <v>7657.34</v>
      </c>
      <c r="O126" s="43">
        <v>729238</v>
      </c>
      <c r="P126" s="43">
        <v>61944.790000000008</v>
      </c>
      <c r="Q126" s="118">
        <f t="shared" si="2"/>
        <v>21653711.349999998</v>
      </c>
    </row>
    <row r="127" spans="1:17" ht="17.25" customHeight="1" x14ac:dyDescent="0.2">
      <c r="A127" s="85" t="s">
        <v>260</v>
      </c>
      <c r="B127" s="86">
        <v>15210710.190000001</v>
      </c>
      <c r="C127" s="86">
        <v>-10612.1</v>
      </c>
      <c r="D127" s="86">
        <v>3877572.81</v>
      </c>
      <c r="E127" s="116">
        <v>-1857.49</v>
      </c>
      <c r="F127" s="116">
        <v>162716.16999999998</v>
      </c>
      <c r="G127" s="116">
        <v>17739.98</v>
      </c>
      <c r="H127" s="86">
        <v>263121.99</v>
      </c>
      <c r="I127" s="116">
        <v>594376.93000000005</v>
      </c>
      <c r="J127" s="116">
        <v>541.76</v>
      </c>
      <c r="K127" s="116">
        <v>429465.00999999995</v>
      </c>
      <c r="L127" s="86">
        <v>0</v>
      </c>
      <c r="M127" s="86">
        <v>38891.47</v>
      </c>
      <c r="N127" s="116">
        <v>7561.09</v>
      </c>
      <c r="O127" s="116">
        <v>1205026</v>
      </c>
      <c r="P127" s="116">
        <v>61176.530000000006</v>
      </c>
      <c r="Q127" s="117">
        <f t="shared" si="2"/>
        <v>21856430.340000007</v>
      </c>
    </row>
    <row r="128" spans="1:17" ht="15" customHeight="1" x14ac:dyDescent="0.2">
      <c r="A128" s="41" t="s">
        <v>261</v>
      </c>
      <c r="B128" s="42">
        <v>28850947.009999998</v>
      </c>
      <c r="C128" s="42">
        <v>-20141.93</v>
      </c>
      <c r="D128" s="42">
        <v>7354683.0399999991</v>
      </c>
      <c r="E128" s="43">
        <v>-3525.55</v>
      </c>
      <c r="F128" s="43">
        <v>308568.09999999998</v>
      </c>
      <c r="G128" s="43">
        <v>33632.89</v>
      </c>
      <c r="H128" s="42">
        <v>499111.45999999996</v>
      </c>
      <c r="I128" s="43">
        <v>1126469.7999999998</v>
      </c>
      <c r="J128" s="43">
        <v>1028.26</v>
      </c>
      <c r="K128" s="43">
        <v>402115.77</v>
      </c>
      <c r="L128" s="47">
        <v>0</v>
      </c>
      <c r="M128" s="42">
        <v>73764.22</v>
      </c>
      <c r="N128" s="43">
        <v>14351.06</v>
      </c>
      <c r="O128" s="43">
        <v>0</v>
      </c>
      <c r="P128" s="43">
        <v>116001.5</v>
      </c>
      <c r="Q128" s="118">
        <f t="shared" si="2"/>
        <v>38757005.630000003</v>
      </c>
    </row>
    <row r="129" spans="1:17" ht="17.25" customHeight="1" x14ac:dyDescent="0.2">
      <c r="A129" s="85" t="s">
        <v>262</v>
      </c>
      <c r="B129" s="86">
        <v>24645769.75</v>
      </c>
      <c r="C129" s="86">
        <v>-17196.560000000001</v>
      </c>
      <c r="D129" s="86">
        <v>6282778.8900000006</v>
      </c>
      <c r="E129" s="116">
        <v>-3010.01</v>
      </c>
      <c r="F129" s="116">
        <v>263638.46999999997</v>
      </c>
      <c r="G129" s="116">
        <v>28741.760000000002</v>
      </c>
      <c r="H129" s="86">
        <v>426338.86000000004</v>
      </c>
      <c r="I129" s="116">
        <v>962934.69</v>
      </c>
      <c r="J129" s="116">
        <v>877.9</v>
      </c>
      <c r="K129" s="116">
        <v>607040.32000000007</v>
      </c>
      <c r="L129" s="86">
        <v>0</v>
      </c>
      <c r="M129" s="86">
        <v>63015.01</v>
      </c>
      <c r="N129" s="116">
        <v>12252.5</v>
      </c>
      <c r="O129" s="116">
        <v>2217058</v>
      </c>
      <c r="P129" s="116">
        <v>99118.8</v>
      </c>
      <c r="Q129" s="117">
        <f t="shared" si="2"/>
        <v>35589358.379999995</v>
      </c>
    </row>
    <row r="130" spans="1:17" ht="15" customHeight="1" x14ac:dyDescent="0.2">
      <c r="A130" s="41" t="s">
        <v>263</v>
      </c>
      <c r="B130" s="42">
        <v>9487118.6799999997</v>
      </c>
      <c r="C130" s="42">
        <v>-6619.57</v>
      </c>
      <c r="D130" s="42">
        <v>2418487.27</v>
      </c>
      <c r="E130" s="43">
        <v>-1158.6600000000001</v>
      </c>
      <c r="F130" s="43">
        <v>101485</v>
      </c>
      <c r="G130" s="43">
        <v>11063.900000000001</v>
      </c>
      <c r="H130" s="42">
        <v>164114.35</v>
      </c>
      <c r="I130" s="43">
        <v>370674.95999999996</v>
      </c>
      <c r="J130" s="43">
        <v>337.94</v>
      </c>
      <c r="K130" s="43">
        <v>318477.71999999997</v>
      </c>
      <c r="L130" s="47">
        <v>0</v>
      </c>
      <c r="M130" s="42">
        <v>24256.95</v>
      </c>
      <c r="N130" s="43">
        <v>4716.43</v>
      </c>
      <c r="O130" s="43">
        <v>561184.54</v>
      </c>
      <c r="P130" s="43">
        <v>38154.839999999997</v>
      </c>
      <c r="Q130" s="118">
        <f t="shared" si="2"/>
        <v>13492294.349999998</v>
      </c>
    </row>
    <row r="131" spans="1:17" ht="17.25" customHeight="1" x14ac:dyDescent="0.2">
      <c r="A131" s="85" t="s">
        <v>264</v>
      </c>
      <c r="B131" s="86">
        <v>15318537.01</v>
      </c>
      <c r="C131" s="86">
        <v>-10689.57</v>
      </c>
      <c r="D131" s="86">
        <v>3905041.7800000003</v>
      </c>
      <c r="E131" s="116">
        <v>-1871.05</v>
      </c>
      <c r="F131" s="116">
        <v>163858.91999999998</v>
      </c>
      <c r="G131" s="116">
        <v>17863.16</v>
      </c>
      <c r="H131" s="86">
        <v>264992.95999999996</v>
      </c>
      <c r="I131" s="116">
        <v>598437.09000000008</v>
      </c>
      <c r="J131" s="116">
        <v>545.71</v>
      </c>
      <c r="K131" s="116">
        <v>395454.75</v>
      </c>
      <c r="L131" s="86">
        <v>0</v>
      </c>
      <c r="M131" s="86">
        <v>39166.61</v>
      </c>
      <c r="N131" s="116">
        <v>7616.29</v>
      </c>
      <c r="O131" s="116">
        <v>0</v>
      </c>
      <c r="P131" s="116">
        <v>61604.31</v>
      </c>
      <c r="Q131" s="117">
        <f t="shared" si="2"/>
        <v>20760557.969999999</v>
      </c>
    </row>
    <row r="132" spans="1:17" ht="15" customHeight="1" x14ac:dyDescent="0.2">
      <c r="A132" s="41" t="s">
        <v>265</v>
      </c>
      <c r="B132" s="42">
        <v>24457171.939999998</v>
      </c>
      <c r="C132" s="42">
        <v>-17065.61</v>
      </c>
      <c r="D132" s="42">
        <v>6585667.5700000003</v>
      </c>
      <c r="E132" s="43">
        <v>-2987.09</v>
      </c>
      <c r="F132" s="43">
        <v>261617.94</v>
      </c>
      <c r="G132" s="43">
        <v>28521.07</v>
      </c>
      <c r="H132" s="42">
        <v>423078.04000000004</v>
      </c>
      <c r="I132" s="43">
        <v>955521.98999999987</v>
      </c>
      <c r="J132" s="43">
        <v>871.21</v>
      </c>
      <c r="K132" s="43">
        <v>312624.55000000005</v>
      </c>
      <c r="L132" s="47">
        <v>0</v>
      </c>
      <c r="M132" s="42">
        <v>62532.649999999994</v>
      </c>
      <c r="N132" s="43">
        <v>12159.2</v>
      </c>
      <c r="O132" s="43">
        <v>642214.72</v>
      </c>
      <c r="P132" s="43">
        <v>98358.62</v>
      </c>
      <c r="Q132" s="118">
        <f t="shared" si="2"/>
        <v>33820286.799999997</v>
      </c>
    </row>
    <row r="133" spans="1:17" ht="17.25" customHeight="1" x14ac:dyDescent="0.2">
      <c r="A133" s="85" t="s">
        <v>266</v>
      </c>
      <c r="B133" s="86">
        <v>39608589.93</v>
      </c>
      <c r="C133" s="86">
        <v>-27638.62</v>
      </c>
      <c r="D133" s="86">
        <v>10097134.449999999</v>
      </c>
      <c r="E133" s="116">
        <v>-4837.74</v>
      </c>
      <c r="F133" s="116">
        <v>423688.93</v>
      </c>
      <c r="G133" s="116">
        <v>46189.279999999999</v>
      </c>
      <c r="H133" s="86">
        <v>685180.19000000006</v>
      </c>
      <c r="I133" s="116">
        <v>1547426.4100000001</v>
      </c>
      <c r="J133" s="116">
        <v>1410.98</v>
      </c>
      <c r="K133" s="116">
        <v>613558.36</v>
      </c>
      <c r="L133" s="86">
        <v>0</v>
      </c>
      <c r="M133" s="86">
        <v>101271.93000000001</v>
      </c>
      <c r="N133" s="116">
        <v>19692.43</v>
      </c>
      <c r="O133" s="116">
        <v>664206</v>
      </c>
      <c r="P133" s="116">
        <v>159290.69</v>
      </c>
      <c r="Q133" s="117">
        <f t="shared" si="2"/>
        <v>53935163.219999991</v>
      </c>
    </row>
    <row r="134" spans="1:17" ht="15" customHeight="1" x14ac:dyDescent="0.2">
      <c r="A134" s="41" t="s">
        <v>267</v>
      </c>
      <c r="B134" s="42">
        <v>23479250.850000001</v>
      </c>
      <c r="C134" s="42">
        <v>-16383.13</v>
      </c>
      <c r="D134" s="42">
        <v>5985401.9100000001</v>
      </c>
      <c r="E134" s="43">
        <v>-2867.63</v>
      </c>
      <c r="F134" s="43">
        <v>251157.67</v>
      </c>
      <c r="G134" s="43">
        <v>27380.79</v>
      </c>
      <c r="H134" s="42">
        <v>406160.95</v>
      </c>
      <c r="I134" s="43">
        <v>917323.01</v>
      </c>
      <c r="J134" s="43">
        <v>836.37</v>
      </c>
      <c r="K134" s="43">
        <v>570552.59000000008</v>
      </c>
      <c r="L134" s="47">
        <v>0</v>
      </c>
      <c r="M134" s="42">
        <v>60032.28</v>
      </c>
      <c r="N134" s="43">
        <v>11672.93</v>
      </c>
      <c r="O134" s="43">
        <v>696741</v>
      </c>
      <c r="P134" s="43">
        <v>94426.03</v>
      </c>
      <c r="Q134" s="118">
        <f t="shared" si="2"/>
        <v>32481685.620000008</v>
      </c>
    </row>
    <row r="135" spans="1:17" ht="17.25" customHeight="1" x14ac:dyDescent="0.2">
      <c r="A135" s="85" t="s">
        <v>268</v>
      </c>
      <c r="B135" s="86">
        <v>23713172.739999995</v>
      </c>
      <c r="C135" s="86">
        <v>-16546.34</v>
      </c>
      <c r="D135" s="86">
        <v>6045034.1300000008</v>
      </c>
      <c r="E135" s="116">
        <v>-2896.19</v>
      </c>
      <c r="F135" s="116">
        <v>253660</v>
      </c>
      <c r="G135" s="116">
        <v>27653.589999999997</v>
      </c>
      <c r="H135" s="86">
        <v>410207.45999999996</v>
      </c>
      <c r="I135" s="116">
        <v>926463.32</v>
      </c>
      <c r="J135" s="116">
        <v>844.71</v>
      </c>
      <c r="K135" s="116">
        <v>421578.23999999999</v>
      </c>
      <c r="L135" s="86">
        <v>0</v>
      </c>
      <c r="M135" s="86">
        <v>60630.37</v>
      </c>
      <c r="N135" s="116">
        <v>11789.21</v>
      </c>
      <c r="O135" s="116">
        <v>482032</v>
      </c>
      <c r="P135" s="116">
        <v>95366.83</v>
      </c>
      <c r="Q135" s="117">
        <f t="shared" si="2"/>
        <v>32428990.069999993</v>
      </c>
    </row>
    <row r="136" spans="1:17" ht="15" customHeight="1" x14ac:dyDescent="0.2">
      <c r="A136" s="41" t="s">
        <v>269</v>
      </c>
      <c r="B136" s="42">
        <v>15419761.449999999</v>
      </c>
      <c r="C136" s="42">
        <v>-10759.46</v>
      </c>
      <c r="D136" s="42">
        <v>3930852.33</v>
      </c>
      <c r="E136" s="43">
        <v>-1883.29</v>
      </c>
      <c r="F136" s="43">
        <v>164945.22</v>
      </c>
      <c r="G136" s="43">
        <v>17982.05</v>
      </c>
      <c r="H136" s="42">
        <v>266742.14</v>
      </c>
      <c r="I136" s="43">
        <v>602442.10000000009</v>
      </c>
      <c r="J136" s="43">
        <v>549.28</v>
      </c>
      <c r="K136" s="43">
        <v>429165.38</v>
      </c>
      <c r="L136" s="47">
        <v>0</v>
      </c>
      <c r="M136" s="42">
        <v>39425.619999999995</v>
      </c>
      <c r="N136" s="43">
        <v>7666.08</v>
      </c>
      <c r="O136" s="43">
        <v>202040</v>
      </c>
      <c r="P136" s="43">
        <v>62013.329999999994</v>
      </c>
      <c r="Q136" s="118">
        <f t="shared" si="2"/>
        <v>21130942.23</v>
      </c>
    </row>
    <row r="137" spans="1:17" ht="17.25" customHeight="1" x14ac:dyDescent="0.2">
      <c r="A137" s="85" t="s">
        <v>270</v>
      </c>
      <c r="B137" s="86">
        <v>24096839.549999997</v>
      </c>
      <c r="C137" s="86">
        <v>-16813.61</v>
      </c>
      <c r="D137" s="86">
        <v>6142843.3200000003</v>
      </c>
      <c r="E137" s="116">
        <v>-2942.98</v>
      </c>
      <c r="F137" s="116">
        <v>257766.21</v>
      </c>
      <c r="G137" s="116">
        <v>28101.520000000004</v>
      </c>
      <c r="H137" s="86">
        <v>416843.27</v>
      </c>
      <c r="I137" s="116">
        <v>941483.36999999988</v>
      </c>
      <c r="J137" s="116">
        <v>858.35</v>
      </c>
      <c r="K137" s="116">
        <v>350219.77</v>
      </c>
      <c r="L137" s="86">
        <v>0</v>
      </c>
      <c r="M137" s="86">
        <v>61611.49</v>
      </c>
      <c r="N137" s="116">
        <v>11979.640000000001</v>
      </c>
      <c r="O137" s="116">
        <v>756623</v>
      </c>
      <c r="P137" s="116">
        <v>96910.98000000001</v>
      </c>
      <c r="Q137" s="117">
        <f t="shared" si="2"/>
        <v>33142323.879999999</v>
      </c>
    </row>
    <row r="138" spans="1:17" ht="15" customHeight="1" x14ac:dyDescent="0.2">
      <c r="A138" s="41" t="s">
        <v>271</v>
      </c>
      <c r="B138" s="42">
        <v>183961569.09</v>
      </c>
      <c r="C138" s="42">
        <v>-128379.9</v>
      </c>
      <c r="D138" s="42">
        <v>46895901.140000001</v>
      </c>
      <c r="E138" s="43">
        <v>-22471.02</v>
      </c>
      <c r="F138" s="43">
        <v>1967756.91</v>
      </c>
      <c r="G138" s="43">
        <v>214510.86</v>
      </c>
      <c r="H138" s="42">
        <v>3182342.6900000004</v>
      </c>
      <c r="I138" s="43">
        <v>7186134.5299999993</v>
      </c>
      <c r="J138" s="43">
        <v>6553.91</v>
      </c>
      <c r="K138" s="43">
        <v>4885815.5999999996</v>
      </c>
      <c r="L138" s="47">
        <v>0</v>
      </c>
      <c r="M138" s="42">
        <v>470353.16</v>
      </c>
      <c r="N138" s="43">
        <v>91470.27</v>
      </c>
      <c r="O138" s="43">
        <v>13057257</v>
      </c>
      <c r="P138" s="43">
        <v>739790.15999999992</v>
      </c>
      <c r="Q138" s="118">
        <f t="shared" si="2"/>
        <v>262508604.39999998</v>
      </c>
    </row>
    <row r="139" spans="1:17" ht="17.25" customHeight="1" x14ac:dyDescent="0.2">
      <c r="A139" s="85" t="s">
        <v>272</v>
      </c>
      <c r="B139" s="86">
        <v>21249808.84</v>
      </c>
      <c r="C139" s="86">
        <v>-14827.41</v>
      </c>
      <c r="D139" s="86">
        <v>5417066.5099999998</v>
      </c>
      <c r="E139" s="116">
        <v>-2595.3200000000002</v>
      </c>
      <c r="F139" s="116">
        <v>227309.73</v>
      </c>
      <c r="G139" s="116">
        <v>24780.99</v>
      </c>
      <c r="H139" s="86">
        <v>367594.25</v>
      </c>
      <c r="I139" s="116">
        <v>830225.7</v>
      </c>
      <c r="J139" s="116">
        <v>756.95</v>
      </c>
      <c r="K139" s="116">
        <v>540726.53</v>
      </c>
      <c r="L139" s="86">
        <v>0</v>
      </c>
      <c r="M139" s="86">
        <v>54332.020000000004</v>
      </c>
      <c r="N139" s="116">
        <v>10564.48</v>
      </c>
      <c r="O139" s="116">
        <v>0</v>
      </c>
      <c r="P139" s="116">
        <v>85460.150000000009</v>
      </c>
      <c r="Q139" s="117">
        <f t="shared" si="2"/>
        <v>28791203.419999994</v>
      </c>
    </row>
    <row r="140" spans="1:17" ht="15" customHeight="1" x14ac:dyDescent="0.2">
      <c r="A140" s="41" t="s">
        <v>273</v>
      </c>
      <c r="B140" s="42">
        <v>16620049.999999998</v>
      </c>
      <c r="C140" s="42">
        <v>-11597.06</v>
      </c>
      <c r="D140" s="42">
        <v>4236832.95</v>
      </c>
      <c r="E140" s="43">
        <v>-2029.9</v>
      </c>
      <c r="F140" s="43">
        <v>177784.37999999998</v>
      </c>
      <c r="G140" s="43">
        <v>19381.7</v>
      </c>
      <c r="H140" s="42">
        <v>287505.77</v>
      </c>
      <c r="I140" s="43">
        <v>649331.84</v>
      </c>
      <c r="J140" s="43">
        <v>592.04</v>
      </c>
      <c r="K140" s="43">
        <v>441588.57999999996</v>
      </c>
      <c r="L140" s="47">
        <v>0</v>
      </c>
      <c r="M140" s="42">
        <v>42494.5</v>
      </c>
      <c r="N140" s="43">
        <v>8262.8700000000008</v>
      </c>
      <c r="O140" s="43">
        <v>0</v>
      </c>
      <c r="P140" s="43">
        <v>66840.3</v>
      </c>
      <c r="Q140" s="118">
        <f t="shared" si="2"/>
        <v>22537037.969999995</v>
      </c>
    </row>
    <row r="141" spans="1:17" ht="17.25" customHeight="1" x14ac:dyDescent="0.2">
      <c r="A141" s="85" t="s">
        <v>274</v>
      </c>
      <c r="B141" s="86">
        <v>19136751.469999999</v>
      </c>
      <c r="C141" s="86">
        <v>-13352.5</v>
      </c>
      <c r="D141" s="86">
        <v>4878403.46</v>
      </c>
      <c r="E141" s="116">
        <v>-2337.16</v>
      </c>
      <c r="F141" s="116">
        <v>204708.61</v>
      </c>
      <c r="G141" s="116">
        <v>22317.34</v>
      </c>
      <c r="H141" s="86">
        <v>331039.84000000003</v>
      </c>
      <c r="I141" s="116">
        <v>747702.02</v>
      </c>
      <c r="J141" s="116">
        <v>681.66</v>
      </c>
      <c r="K141" s="116">
        <v>508306.61000000004</v>
      </c>
      <c r="L141" s="86">
        <v>0</v>
      </c>
      <c r="M141" s="86">
        <v>48929.43</v>
      </c>
      <c r="N141" s="116">
        <v>9513.619999999999</v>
      </c>
      <c r="O141" s="116">
        <v>1873129</v>
      </c>
      <c r="P141" s="116">
        <v>76963.360000000001</v>
      </c>
      <c r="Q141" s="117">
        <f t="shared" si="2"/>
        <v>27822756.759999998</v>
      </c>
    </row>
    <row r="142" spans="1:17" ht="15" customHeight="1" x14ac:dyDescent="0.2">
      <c r="A142" s="41" t="s">
        <v>275</v>
      </c>
      <c r="B142" s="42">
        <v>26327425.68</v>
      </c>
      <c r="C142" s="42">
        <v>-18369.400000000001</v>
      </c>
      <c r="D142" s="42">
        <v>6711476.5099999998</v>
      </c>
      <c r="E142" s="43">
        <v>-3215.29</v>
      </c>
      <c r="F142" s="43">
        <v>281629.91000000003</v>
      </c>
      <c r="G142" s="43">
        <v>30703.51</v>
      </c>
      <c r="H142" s="42">
        <v>455427.9</v>
      </c>
      <c r="I142" s="43">
        <v>1028675.6199999999</v>
      </c>
      <c r="J142" s="43">
        <v>937.77</v>
      </c>
      <c r="K142" s="43">
        <v>655885.61</v>
      </c>
      <c r="L142" s="47">
        <v>0</v>
      </c>
      <c r="M142" s="42">
        <v>67314.820000000007</v>
      </c>
      <c r="N142" s="43">
        <v>13088.14</v>
      </c>
      <c r="O142" s="43">
        <v>0</v>
      </c>
      <c r="P142" s="43">
        <v>105883.39</v>
      </c>
      <c r="Q142" s="118">
        <f t="shared" si="2"/>
        <v>35656864.170000002</v>
      </c>
    </row>
    <row r="143" spans="1:17" ht="17.25" customHeight="1" x14ac:dyDescent="0.2">
      <c r="A143" s="85" t="s">
        <v>276</v>
      </c>
      <c r="B143" s="86">
        <v>49556480.269999996</v>
      </c>
      <c r="C143" s="86">
        <v>-34576.33</v>
      </c>
      <c r="D143" s="86">
        <v>12633111.109999999</v>
      </c>
      <c r="E143" s="116">
        <v>-6052.08</v>
      </c>
      <c r="F143" s="116">
        <v>530118.97</v>
      </c>
      <c r="G143" s="116">
        <v>57794.41</v>
      </c>
      <c r="H143" s="86">
        <v>857256.63</v>
      </c>
      <c r="I143" s="116">
        <v>1936334.31</v>
      </c>
      <c r="J143" s="116">
        <v>1765.15</v>
      </c>
      <c r="K143" s="116">
        <v>1236322.75</v>
      </c>
      <c r="L143" s="86">
        <v>0</v>
      </c>
      <c r="M143" s="86">
        <v>126707.81999999999</v>
      </c>
      <c r="N143" s="116">
        <v>24635.519999999997</v>
      </c>
      <c r="O143" s="116">
        <v>3392391</v>
      </c>
      <c r="P143" s="116">
        <v>199307.47999999998</v>
      </c>
      <c r="Q143" s="117">
        <f t="shared" si="2"/>
        <v>70511597.010000005</v>
      </c>
    </row>
    <row r="144" spans="1:17" ht="15" customHeight="1" x14ac:dyDescent="0.2">
      <c r="A144" s="41" t="s">
        <v>277</v>
      </c>
      <c r="B144" s="42">
        <v>121579322.59999999</v>
      </c>
      <c r="C144" s="42">
        <v>-84825.46</v>
      </c>
      <c r="D144" s="42">
        <v>30993445.039999999</v>
      </c>
      <c r="E144" s="43">
        <v>-14847.46</v>
      </c>
      <c r="F144" s="43">
        <v>1300577.75</v>
      </c>
      <c r="G144" s="43">
        <v>141792.5</v>
      </c>
      <c r="H144" s="42">
        <v>2103143.46</v>
      </c>
      <c r="I144" s="43">
        <v>4750661.5</v>
      </c>
      <c r="J144" s="43">
        <v>4330.42</v>
      </c>
      <c r="K144" s="43">
        <v>2905322.3600000003</v>
      </c>
      <c r="L144" s="47">
        <v>0</v>
      </c>
      <c r="M144" s="42">
        <v>310859.05000000005</v>
      </c>
      <c r="N144" s="43">
        <v>60437.87</v>
      </c>
      <c r="O144" s="43">
        <v>16896213</v>
      </c>
      <c r="P144" s="43">
        <v>488976.80999999994</v>
      </c>
      <c r="Q144" s="118">
        <f t="shared" si="2"/>
        <v>181435409.44000003</v>
      </c>
    </row>
    <row r="145" spans="1:20" ht="17.25" customHeight="1" x14ac:dyDescent="0.2">
      <c r="A145" s="85" t="s">
        <v>278</v>
      </c>
      <c r="B145" s="86">
        <v>6640043.9399999995</v>
      </c>
      <c r="C145" s="86">
        <v>-4633.29</v>
      </c>
      <c r="D145" s="86">
        <v>1692699.6199999999</v>
      </c>
      <c r="E145" s="116">
        <v>-810.99</v>
      </c>
      <c r="F145" s="116">
        <v>71028.260000000009</v>
      </c>
      <c r="G145" s="116">
        <v>7743.35</v>
      </c>
      <c r="H145" s="86">
        <v>114864.42</v>
      </c>
      <c r="I145" s="116">
        <v>259418.86</v>
      </c>
      <c r="J145" s="116">
        <v>236.53</v>
      </c>
      <c r="K145" s="116">
        <v>276919.32</v>
      </c>
      <c r="L145" s="86">
        <v>0</v>
      </c>
      <c r="M145" s="86">
        <v>16977.41</v>
      </c>
      <c r="N145" s="116">
        <v>3301.21</v>
      </c>
      <c r="O145" s="116">
        <v>321569</v>
      </c>
      <c r="P145" s="116">
        <v>26703.949999999997</v>
      </c>
      <c r="Q145" s="117">
        <f t="shared" si="2"/>
        <v>9426061.589999998</v>
      </c>
    </row>
    <row r="146" spans="1:20" ht="15" customHeight="1" x14ac:dyDescent="0.2">
      <c r="A146" s="41" t="s">
        <v>279</v>
      </c>
      <c r="B146" s="42">
        <v>36863907.939999998</v>
      </c>
      <c r="C146" s="42">
        <v>-25720.51</v>
      </c>
      <c r="D146" s="42">
        <v>9397476.379999999</v>
      </c>
      <c r="E146" s="43">
        <v>-4502</v>
      </c>
      <c r="F146" s="43">
        <v>394343.19</v>
      </c>
      <c r="G146" s="43">
        <v>42991.909999999996</v>
      </c>
      <c r="H146" s="42">
        <v>637693.15</v>
      </c>
      <c r="I146" s="43">
        <v>1440394.85</v>
      </c>
      <c r="J146" s="43">
        <v>1313.05</v>
      </c>
      <c r="K146" s="43">
        <v>873611.62</v>
      </c>
      <c r="L146" s="47">
        <v>0</v>
      </c>
      <c r="M146" s="42">
        <v>94254.989999999991</v>
      </c>
      <c r="N146" s="43">
        <v>18325.78</v>
      </c>
      <c r="O146" s="43">
        <v>2060118</v>
      </c>
      <c r="P146" s="43">
        <v>148260.21000000002</v>
      </c>
      <c r="Q146" s="118">
        <f t="shared" si="2"/>
        <v>51942468.559999995</v>
      </c>
    </row>
    <row r="147" spans="1:20" ht="17.25" customHeight="1" x14ac:dyDescent="0.2">
      <c r="A147" s="85" t="s">
        <v>280</v>
      </c>
      <c r="B147" s="86">
        <v>17581057.869999997</v>
      </c>
      <c r="C147" s="86">
        <v>-12266.96</v>
      </c>
      <c r="D147" s="86">
        <v>4481821.5199999996</v>
      </c>
      <c r="E147" s="116">
        <v>-2147.15</v>
      </c>
      <c r="F147" s="116">
        <v>188067.47000000003</v>
      </c>
      <c r="G147" s="116">
        <v>20503.169999999998</v>
      </c>
      <c r="H147" s="86">
        <v>304128.27999999997</v>
      </c>
      <c r="I147" s="116">
        <v>686923.41999999993</v>
      </c>
      <c r="J147" s="116">
        <v>626.24</v>
      </c>
      <c r="K147" s="116">
        <v>474673.97</v>
      </c>
      <c r="L147" s="86">
        <v>0</v>
      </c>
      <c r="M147" s="86">
        <v>44951.78</v>
      </c>
      <c r="N147" s="116">
        <v>8740.17</v>
      </c>
      <c r="O147" s="116">
        <v>507937</v>
      </c>
      <c r="P147" s="116">
        <v>70706.91</v>
      </c>
      <c r="Q147" s="117">
        <f t="shared" si="2"/>
        <v>24355723.689999998</v>
      </c>
    </row>
    <row r="148" spans="1:20" ht="15" customHeight="1" x14ac:dyDescent="0.2">
      <c r="A148" s="41" t="s">
        <v>281</v>
      </c>
      <c r="B148" s="42">
        <v>90551688.569999993</v>
      </c>
      <c r="C148" s="42">
        <v>-63183.74</v>
      </c>
      <c r="D148" s="42">
        <v>23083716.140000001</v>
      </c>
      <c r="E148" s="43">
        <v>-11059.39</v>
      </c>
      <c r="F148" s="43">
        <v>968634.6</v>
      </c>
      <c r="G148" s="43">
        <v>105599.28</v>
      </c>
      <c r="H148" s="42">
        <v>1566426.7399999998</v>
      </c>
      <c r="I148" s="43">
        <v>3537849.8699999996</v>
      </c>
      <c r="J148" s="43">
        <v>3225.59</v>
      </c>
      <c r="K148" s="43">
        <v>2282154.33</v>
      </c>
      <c r="L148" s="47">
        <v>0</v>
      </c>
      <c r="M148" s="42">
        <v>231524.8</v>
      </c>
      <c r="N148" s="43">
        <v>45018.21</v>
      </c>
      <c r="O148" s="43">
        <v>2778731.81</v>
      </c>
      <c r="P148" s="43">
        <v>364171.41000000003</v>
      </c>
      <c r="Q148" s="118">
        <f t="shared" si="2"/>
        <v>125444498.21999998</v>
      </c>
    </row>
    <row r="149" spans="1:20" ht="17.25" customHeight="1" x14ac:dyDescent="0.2">
      <c r="A149" s="85" t="s">
        <v>143</v>
      </c>
      <c r="B149" s="86">
        <v>22766898.449999999</v>
      </c>
      <c r="C149" s="86">
        <v>-15884.55</v>
      </c>
      <c r="D149" s="86">
        <v>5803819.54</v>
      </c>
      <c r="E149" s="116">
        <v>-2780.36</v>
      </c>
      <c r="F149" s="116">
        <v>243544.91999999998</v>
      </c>
      <c r="G149" s="116">
        <v>26551.82</v>
      </c>
      <c r="H149" s="86">
        <v>393834.28</v>
      </c>
      <c r="I149" s="116">
        <v>889595.73</v>
      </c>
      <c r="J149" s="116">
        <v>810.92</v>
      </c>
      <c r="K149" s="116">
        <v>576497.39</v>
      </c>
      <c r="L149" s="86">
        <v>0</v>
      </c>
      <c r="M149" s="86">
        <v>58211.320000000007</v>
      </c>
      <c r="N149" s="116">
        <v>11317.69</v>
      </c>
      <c r="O149" s="116">
        <v>915836</v>
      </c>
      <c r="P149" s="116">
        <v>91565.170000000013</v>
      </c>
      <c r="Q149" s="117">
        <f t="shared" si="2"/>
        <v>31759818.320000008</v>
      </c>
    </row>
    <row r="150" spans="1:20" ht="15" customHeight="1" x14ac:dyDescent="0.2">
      <c r="A150" s="88"/>
      <c r="B150" s="89"/>
      <c r="C150" s="89"/>
      <c r="D150" s="89"/>
      <c r="E150" s="94"/>
      <c r="F150" s="94"/>
      <c r="G150" s="94"/>
      <c r="H150" s="89"/>
      <c r="I150" s="94"/>
      <c r="J150" s="94"/>
      <c r="K150" s="94"/>
      <c r="L150" s="120"/>
      <c r="M150" s="89"/>
      <c r="N150" s="94"/>
      <c r="O150" s="94"/>
      <c r="P150" s="94"/>
      <c r="Q150" s="121"/>
      <c r="T150" s="30"/>
    </row>
    <row r="151" spans="1:20" ht="15" customHeight="1" x14ac:dyDescent="0.2">
      <c r="A151" s="95" t="s">
        <v>121</v>
      </c>
      <c r="B151" s="96">
        <f>SUM(B12:B150)</f>
        <v>3702215230.0700006</v>
      </c>
      <c r="C151" s="96">
        <f>SUM(C12:C150)</f>
        <v>-2583323.8899999997</v>
      </c>
      <c r="D151" s="96">
        <f t="shared" ref="D151:P151" si="3">SUM(D12:D150)</f>
        <v>947811831.64999962</v>
      </c>
      <c r="E151" s="96">
        <f t="shared" si="3"/>
        <v>-452173.07</v>
      </c>
      <c r="F151" s="96">
        <f t="shared" si="3"/>
        <v>39602487.010000005</v>
      </c>
      <c r="G151" s="96">
        <f t="shared" si="3"/>
        <v>4317379.5599999977</v>
      </c>
      <c r="H151" s="96">
        <f t="shared" si="3"/>
        <v>64043648.330000013</v>
      </c>
      <c r="I151" s="96">
        <f t="shared" si="3"/>
        <v>144641939.75000003</v>
      </c>
      <c r="J151" s="96">
        <f t="shared" si="3"/>
        <v>131880.99000000005</v>
      </c>
      <c r="K151" s="96">
        <f t="shared" si="3"/>
        <v>88436440.669999987</v>
      </c>
      <c r="L151" s="96">
        <f t="shared" si="3"/>
        <v>0</v>
      </c>
      <c r="M151" s="96">
        <f t="shared" si="3"/>
        <v>9465903.7100000065</v>
      </c>
      <c r="N151" s="96">
        <f t="shared" si="3"/>
        <v>1840609.9999999998</v>
      </c>
      <c r="O151" s="96">
        <f t="shared" si="3"/>
        <v>303633991.71999997</v>
      </c>
      <c r="P151" s="96">
        <f t="shared" si="3"/>
        <v>14889054.82</v>
      </c>
      <c r="Q151" s="96">
        <f>SUM(Q12:Q150)</f>
        <v>5317994901.3199997</v>
      </c>
    </row>
    <row r="152" spans="1:20" ht="13.5" customHeight="1" x14ac:dyDescent="0.2">
      <c r="A152" s="91"/>
      <c r="B152" s="92"/>
      <c r="C152" s="98"/>
      <c r="D152" s="98"/>
      <c r="E152" s="98"/>
      <c r="F152" s="98"/>
      <c r="G152" s="98"/>
      <c r="H152" s="98"/>
      <c r="I152" s="98"/>
      <c r="J152" s="98"/>
      <c r="K152" s="98"/>
      <c r="L152" s="92"/>
      <c r="M152" s="98"/>
      <c r="N152" s="98"/>
      <c r="O152" s="98"/>
      <c r="P152" s="98"/>
      <c r="Q152" s="93"/>
    </row>
    <row r="155" spans="1:20" x14ac:dyDescent="0.2">
      <c r="A155" s="40" t="s">
        <v>318</v>
      </c>
      <c r="D155" s="17"/>
      <c r="E155" s="17"/>
    </row>
    <row r="156" spans="1:20" ht="6.75" customHeight="1" x14ac:dyDescent="0.2">
      <c r="D156" s="17"/>
      <c r="E156" s="17"/>
    </row>
    <row r="157" spans="1:20" x14ac:dyDescent="0.2">
      <c r="A157" s="4" t="s">
        <v>284</v>
      </c>
      <c r="D157" s="17"/>
      <c r="E157" s="17"/>
    </row>
    <row r="158" spans="1:20" x14ac:dyDescent="0.2">
      <c r="D158" s="17"/>
      <c r="E158" s="17"/>
    </row>
    <row r="159" spans="1:20" x14ac:dyDescent="0.2">
      <c r="D159" s="17"/>
      <c r="E159" s="17"/>
    </row>
  </sheetData>
  <mergeCells count="18">
    <mergeCell ref="A108:A111"/>
    <mergeCell ref="Q108:Q111"/>
    <mergeCell ref="A104:Q104"/>
    <mergeCell ref="A103:Q103"/>
    <mergeCell ref="A105:Q105"/>
    <mergeCell ref="A106:Q106"/>
    <mergeCell ref="A2:Q2"/>
    <mergeCell ref="A3:Q3"/>
    <mergeCell ref="A4:Q4"/>
    <mergeCell ref="A5:Q5"/>
    <mergeCell ref="A54:Q54"/>
    <mergeCell ref="Q58:Q61"/>
    <mergeCell ref="A56:Q56"/>
    <mergeCell ref="Q7:Q10"/>
    <mergeCell ref="A53:Q53"/>
    <mergeCell ref="A7:A10"/>
    <mergeCell ref="A58:A61"/>
    <mergeCell ref="A55:Q55"/>
  </mergeCells>
  <pageMargins left="0.7" right="0.7" top="0.75" bottom="0.75" header="0.3" footer="0.3"/>
  <pageSetup scale="4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view="pageBreakPreview" zoomScale="60" zoomScaleNormal="100" workbookViewId="0">
      <selection activeCell="I22" sqref="I22"/>
    </sheetView>
  </sheetViews>
  <sheetFormatPr baseColWidth="10" defaultColWidth="8.42578125" defaultRowHeight="12.75" x14ac:dyDescent="0.2"/>
  <cols>
    <col min="1" max="1" width="25.140625" style="4" customWidth="1"/>
    <col min="2" max="6" width="12.140625" customWidth="1"/>
    <col min="7" max="7" width="13.85546875" customWidth="1"/>
    <col min="8" max="8" width="12.140625" customWidth="1"/>
    <col min="9" max="9" width="12.5703125" customWidth="1"/>
    <col min="10" max="10" width="12.85546875" customWidth="1"/>
    <col min="11" max="11" width="12.140625" customWidth="1"/>
    <col min="12" max="12" width="10.7109375" customWidth="1"/>
    <col min="13" max="16" width="12" style="17" customWidth="1"/>
    <col min="17" max="17" width="13.7109375" customWidth="1"/>
    <col min="18" max="18" width="23.42578125" customWidth="1"/>
  </cols>
  <sheetData>
    <row r="1" spans="1:33" ht="12" customHeight="1" x14ac:dyDescent="0.2">
      <c r="A1" s="11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33" ht="13.5" customHeight="1" x14ac:dyDescent="0.25">
      <c r="A2" s="139" t="s">
        <v>340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</row>
    <row r="3" spans="1:33" s="30" customFormat="1" ht="16.5" customHeight="1" x14ac:dyDescent="0.2">
      <c r="A3" s="141" t="s">
        <v>299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</row>
    <row r="4" spans="1:33" ht="12.75" customHeight="1" x14ac:dyDescent="0.2">
      <c r="A4" s="141" t="s">
        <v>341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</row>
    <row r="5" spans="1:33" ht="10.5" customHeight="1" x14ac:dyDescent="0.2">
      <c r="A5" s="135" t="s">
        <v>4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</row>
    <row r="6" spans="1:33" ht="5.25" customHeight="1" x14ac:dyDescent="0.2">
      <c r="A6" s="6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51"/>
    </row>
    <row r="7" spans="1:33" ht="12.75" customHeight="1" x14ac:dyDescent="0.2">
      <c r="A7" s="147" t="s">
        <v>298</v>
      </c>
      <c r="B7" s="110"/>
      <c r="C7" s="110" t="s">
        <v>140</v>
      </c>
      <c r="D7" s="110" t="s">
        <v>140</v>
      </c>
      <c r="E7" s="110" t="s">
        <v>147</v>
      </c>
      <c r="F7" s="110" t="s">
        <v>149</v>
      </c>
      <c r="G7" s="110" t="s">
        <v>301</v>
      </c>
      <c r="H7" s="110" t="s">
        <v>146</v>
      </c>
      <c r="I7" s="110" t="s">
        <v>147</v>
      </c>
      <c r="J7" s="110" t="s">
        <v>147</v>
      </c>
      <c r="K7" s="110" t="s">
        <v>150</v>
      </c>
      <c r="L7" s="110" t="s">
        <v>147</v>
      </c>
      <c r="M7" s="110" t="s">
        <v>147</v>
      </c>
      <c r="N7" s="110" t="s">
        <v>148</v>
      </c>
      <c r="O7" s="110"/>
      <c r="P7" s="111" t="s">
        <v>291</v>
      </c>
      <c r="Q7" s="144" t="s">
        <v>127</v>
      </c>
      <c r="R7" s="25"/>
      <c r="S7" s="25"/>
      <c r="T7" s="25"/>
      <c r="U7" s="25"/>
      <c r="V7" s="26"/>
      <c r="W7" s="26"/>
      <c r="X7" s="26"/>
      <c r="Y7" s="26"/>
      <c r="Z7" s="26"/>
      <c r="AA7" s="10"/>
      <c r="AB7" s="10"/>
      <c r="AC7" s="10"/>
      <c r="AD7" s="10"/>
      <c r="AE7" s="10"/>
      <c r="AF7" s="10"/>
      <c r="AG7" s="10"/>
    </row>
    <row r="8" spans="1:33" ht="12.75" customHeight="1" x14ac:dyDescent="0.2">
      <c r="A8" s="148"/>
      <c r="B8" s="112" t="s">
        <v>140</v>
      </c>
      <c r="C8" s="112" t="s">
        <v>156</v>
      </c>
      <c r="D8" s="112" t="s">
        <v>151</v>
      </c>
      <c r="E8" s="112" t="s">
        <v>157</v>
      </c>
      <c r="F8" s="112" t="s">
        <v>152</v>
      </c>
      <c r="G8" s="112" t="s">
        <v>302</v>
      </c>
      <c r="H8" s="112" t="s">
        <v>152</v>
      </c>
      <c r="I8" s="112" t="s">
        <v>287</v>
      </c>
      <c r="J8" s="112" t="s">
        <v>287</v>
      </c>
      <c r="K8" s="112" t="s">
        <v>155</v>
      </c>
      <c r="L8" s="112" t="s">
        <v>151</v>
      </c>
      <c r="M8" s="112" t="s">
        <v>153</v>
      </c>
      <c r="N8" s="112" t="s">
        <v>154</v>
      </c>
      <c r="O8" s="112" t="s">
        <v>140</v>
      </c>
      <c r="P8" s="113" t="s">
        <v>292</v>
      </c>
      <c r="Q8" s="145"/>
      <c r="R8" s="25"/>
      <c r="S8" s="25"/>
      <c r="T8" s="25"/>
      <c r="U8" s="25"/>
      <c r="V8" s="26"/>
      <c r="W8" s="26"/>
      <c r="X8" s="26"/>
      <c r="Y8" s="26"/>
      <c r="Z8" s="26"/>
      <c r="AA8" s="10"/>
      <c r="AB8" s="10"/>
      <c r="AC8" s="10"/>
      <c r="AD8" s="10"/>
      <c r="AE8" s="10"/>
      <c r="AF8" s="10"/>
      <c r="AG8" s="10"/>
    </row>
    <row r="9" spans="1:33" ht="12.75" customHeight="1" x14ac:dyDescent="0.2">
      <c r="A9" s="148"/>
      <c r="B9" s="112" t="s">
        <v>156</v>
      </c>
      <c r="C9" s="112" t="s">
        <v>285</v>
      </c>
      <c r="D9" s="112" t="s">
        <v>157</v>
      </c>
      <c r="E9" s="112" t="s">
        <v>286</v>
      </c>
      <c r="F9" s="112" t="s">
        <v>160</v>
      </c>
      <c r="G9" s="112" t="s">
        <v>303</v>
      </c>
      <c r="H9" s="112" t="s">
        <v>158</v>
      </c>
      <c r="I9" s="112" t="s">
        <v>288</v>
      </c>
      <c r="J9" s="112" t="s">
        <v>288</v>
      </c>
      <c r="K9" s="112" t="s">
        <v>162</v>
      </c>
      <c r="L9" s="112" t="s">
        <v>153</v>
      </c>
      <c r="M9" s="112" t="s">
        <v>159</v>
      </c>
      <c r="N9" s="112" t="s">
        <v>161</v>
      </c>
      <c r="O9" s="112" t="s">
        <v>283</v>
      </c>
      <c r="P9" s="113" t="s">
        <v>293</v>
      </c>
      <c r="Q9" s="145"/>
      <c r="R9" s="25"/>
      <c r="S9" s="25"/>
      <c r="T9" s="25"/>
      <c r="U9" s="25"/>
      <c r="V9" s="26"/>
      <c r="W9" s="26"/>
      <c r="X9" s="26"/>
      <c r="Y9" s="26"/>
      <c r="Z9" s="26"/>
      <c r="AA9" s="10"/>
      <c r="AB9" s="10"/>
      <c r="AC9" s="10"/>
      <c r="AD9" s="10"/>
      <c r="AE9" s="10"/>
      <c r="AF9" s="10"/>
      <c r="AG9" s="10"/>
    </row>
    <row r="10" spans="1:33" ht="12.75" customHeight="1" x14ac:dyDescent="0.2">
      <c r="A10" s="149"/>
      <c r="B10" s="133"/>
      <c r="C10" s="133"/>
      <c r="D10" s="133" t="s">
        <v>163</v>
      </c>
      <c r="E10" s="133" t="s">
        <v>285</v>
      </c>
      <c r="F10" s="133" t="s">
        <v>166</v>
      </c>
      <c r="G10" s="133" t="s">
        <v>304</v>
      </c>
      <c r="H10" s="133" t="s">
        <v>164</v>
      </c>
      <c r="I10" s="133"/>
      <c r="J10" s="133" t="s">
        <v>285</v>
      </c>
      <c r="K10" s="133" t="s">
        <v>168</v>
      </c>
      <c r="L10" s="133"/>
      <c r="M10" s="133" t="s">
        <v>165</v>
      </c>
      <c r="N10" s="133" t="s">
        <v>167</v>
      </c>
      <c r="O10" s="133"/>
      <c r="P10" s="115" t="s">
        <v>294</v>
      </c>
      <c r="Q10" s="146"/>
      <c r="R10" s="25"/>
      <c r="S10" s="25"/>
      <c r="T10" s="25"/>
      <c r="U10" s="25"/>
      <c r="V10" s="25"/>
      <c r="W10" s="25"/>
      <c r="X10" s="25"/>
      <c r="Y10" s="25"/>
      <c r="Z10" s="25"/>
      <c r="AA10" s="10"/>
      <c r="AB10" s="10"/>
      <c r="AC10" s="10"/>
      <c r="AD10" s="10"/>
      <c r="AE10" s="10"/>
      <c r="AF10" s="10"/>
      <c r="AG10" s="10"/>
    </row>
    <row r="11" spans="1:33" s="10" customFormat="1" ht="12" hidden="1" customHeight="1" x14ac:dyDescent="0.2">
      <c r="A11" s="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6"/>
    </row>
    <row r="12" spans="1:33" ht="17.25" customHeight="1" x14ac:dyDescent="0.2">
      <c r="A12" s="88" t="s">
        <v>324</v>
      </c>
      <c r="B12" s="122">
        <v>9405387.1717140004</v>
      </c>
      <c r="C12" s="122">
        <v>-6580.87</v>
      </c>
      <c r="D12" s="122">
        <v>2404215.15</v>
      </c>
      <c r="E12" s="123">
        <v>-1151.8900000000001</v>
      </c>
      <c r="F12" s="123">
        <v>100884.53993999999</v>
      </c>
      <c r="G12" s="123">
        <v>10998.19</v>
      </c>
      <c r="H12" s="122">
        <v>164536.068016</v>
      </c>
      <c r="I12" s="123">
        <v>365744.41344999999</v>
      </c>
      <c r="J12" s="123">
        <v>335.96</v>
      </c>
      <c r="K12" s="123">
        <v>106061.48000000001</v>
      </c>
      <c r="L12" s="124">
        <v>0</v>
      </c>
      <c r="M12" s="122">
        <v>24113.756352</v>
      </c>
      <c r="N12" s="123">
        <v>4688.8500000000004</v>
      </c>
      <c r="O12" s="123">
        <v>0</v>
      </c>
      <c r="P12" s="123">
        <v>37928.79</v>
      </c>
      <c r="Q12" s="123">
        <f t="shared" ref="Q12:Q46" si="0">SUM(B12:P12)</f>
        <v>12617161.609472001</v>
      </c>
    </row>
    <row r="13" spans="1:33" ht="17.25" customHeight="1" x14ac:dyDescent="0.2">
      <c r="A13" s="41" t="s">
        <v>305</v>
      </c>
      <c r="B13" s="125">
        <v>1491173.04797</v>
      </c>
      <c r="C13" s="125">
        <v>-1043.43</v>
      </c>
      <c r="D13" s="125">
        <v>381174.78</v>
      </c>
      <c r="E13" s="126">
        <v>-182.64</v>
      </c>
      <c r="F13" s="126">
        <v>15994.39</v>
      </c>
      <c r="G13" s="126">
        <v>1743.6299999999997</v>
      </c>
      <c r="H13" s="125">
        <v>26086.47595</v>
      </c>
      <c r="I13" s="126">
        <v>57982.430290000004</v>
      </c>
      <c r="J13" s="126">
        <v>53.27</v>
      </c>
      <c r="K13" s="126">
        <v>39122.54</v>
      </c>
      <c r="L13" s="127">
        <v>0</v>
      </c>
      <c r="M13" s="125">
        <v>3823.1058200000002</v>
      </c>
      <c r="N13" s="126">
        <v>743.43000000000006</v>
      </c>
      <c r="O13" s="126">
        <v>0</v>
      </c>
      <c r="P13" s="126">
        <v>6013.24</v>
      </c>
      <c r="Q13" s="126">
        <f t="shared" si="0"/>
        <v>2022684.27003</v>
      </c>
    </row>
    <row r="14" spans="1:33" ht="17.25" customHeight="1" x14ac:dyDescent="0.2">
      <c r="A14" s="88" t="s">
        <v>306</v>
      </c>
      <c r="B14" s="122">
        <v>1987143.4303449998</v>
      </c>
      <c r="C14" s="122">
        <v>-1390.37</v>
      </c>
      <c r="D14" s="122">
        <v>621713.61</v>
      </c>
      <c r="E14" s="123">
        <v>-243.36</v>
      </c>
      <c r="F14" s="123">
        <v>21314.675354000003</v>
      </c>
      <c r="G14" s="123">
        <v>2323.6799999999998</v>
      </c>
      <c r="H14" s="122">
        <v>34762.643645999997</v>
      </c>
      <c r="I14" s="123">
        <v>77274.786108000015</v>
      </c>
      <c r="J14" s="123">
        <v>70.98</v>
      </c>
      <c r="K14" s="123">
        <v>60828.36</v>
      </c>
      <c r="L14" s="124">
        <v>0</v>
      </c>
      <c r="M14" s="122">
        <v>5094.7057319999994</v>
      </c>
      <c r="N14" s="123">
        <v>990.63</v>
      </c>
      <c r="O14" s="123">
        <v>0</v>
      </c>
      <c r="P14" s="123">
        <v>8013.5400000000009</v>
      </c>
      <c r="Q14" s="123">
        <f t="shared" si="0"/>
        <v>2817897.311185</v>
      </c>
    </row>
    <row r="15" spans="1:33" ht="17.25" customHeight="1" x14ac:dyDescent="0.2">
      <c r="A15" s="41" t="s">
        <v>319</v>
      </c>
      <c r="B15" s="125">
        <v>3842616.8073000005</v>
      </c>
      <c r="C15" s="125">
        <v>-2688.61</v>
      </c>
      <c r="D15" s="125">
        <v>1202231.82</v>
      </c>
      <c r="E15" s="126">
        <v>-470.6</v>
      </c>
      <c r="F15" s="126">
        <v>41217.050359999994</v>
      </c>
      <c r="G15" s="126">
        <v>4493.42</v>
      </c>
      <c r="H15" s="125">
        <v>67221.899640000003</v>
      </c>
      <c r="I15" s="126">
        <v>149429.22672000001</v>
      </c>
      <c r="J15" s="126">
        <v>137.26</v>
      </c>
      <c r="K15" s="126">
        <v>117626.16</v>
      </c>
      <c r="L15" s="127">
        <v>0</v>
      </c>
      <c r="M15" s="125">
        <v>9851.7988800000003</v>
      </c>
      <c r="N15" s="126">
        <v>1915.6200000000001</v>
      </c>
      <c r="O15" s="126">
        <v>0</v>
      </c>
      <c r="P15" s="126">
        <v>15496.09</v>
      </c>
      <c r="Q15" s="126">
        <f t="shared" si="0"/>
        <v>5449077.9429000001</v>
      </c>
    </row>
    <row r="16" spans="1:33" ht="17.25" customHeight="1" x14ac:dyDescent="0.2">
      <c r="A16" s="88" t="s">
        <v>307</v>
      </c>
      <c r="B16" s="122">
        <v>2627539.4168199999</v>
      </c>
      <c r="C16" s="122">
        <v>-1838.38</v>
      </c>
      <c r="D16" s="122">
        <v>671655.13</v>
      </c>
      <c r="E16" s="123">
        <v>-321.77999999999997</v>
      </c>
      <c r="F16" s="123">
        <v>28184.088127999999</v>
      </c>
      <c r="G16" s="123">
        <v>3072.6399999999994</v>
      </c>
      <c r="H16" s="122">
        <v>45965.411507999997</v>
      </c>
      <c r="I16" s="123">
        <v>102182.7084</v>
      </c>
      <c r="J16" s="123">
        <v>93.85</v>
      </c>
      <c r="K16" s="123">
        <v>75069.12000000001</v>
      </c>
      <c r="L16" s="124">
        <v>0</v>
      </c>
      <c r="M16" s="122">
        <v>6736.5861279999999</v>
      </c>
      <c r="N16" s="123">
        <v>1309.83</v>
      </c>
      <c r="O16" s="123">
        <v>0</v>
      </c>
      <c r="P16" s="123">
        <v>10596.23</v>
      </c>
      <c r="Q16" s="123">
        <f t="shared" si="0"/>
        <v>3570244.8509840006</v>
      </c>
    </row>
    <row r="17" spans="1:17" ht="17.25" customHeight="1" x14ac:dyDescent="0.2">
      <c r="A17" s="41" t="s">
        <v>320</v>
      </c>
      <c r="B17" s="125">
        <v>4805569.7191070002</v>
      </c>
      <c r="C17" s="125">
        <v>-3362.28</v>
      </c>
      <c r="D17" s="125">
        <v>1228405.8600000001</v>
      </c>
      <c r="E17" s="126">
        <v>-588.52</v>
      </c>
      <c r="F17" s="126">
        <v>51546.375397999996</v>
      </c>
      <c r="G17" s="126">
        <v>5619.55</v>
      </c>
      <c r="H17" s="125">
        <v>84067.341954999996</v>
      </c>
      <c r="I17" s="126">
        <v>186882.04588100003</v>
      </c>
      <c r="J17" s="126">
        <v>171.65</v>
      </c>
      <c r="K17" s="126">
        <v>129264.47</v>
      </c>
      <c r="L17" s="127">
        <v>0</v>
      </c>
      <c r="M17" s="125">
        <v>12320.685207999999</v>
      </c>
      <c r="N17" s="126">
        <v>2395.62</v>
      </c>
      <c r="O17" s="126">
        <v>0</v>
      </c>
      <c r="P17" s="126">
        <v>19379.62</v>
      </c>
      <c r="Q17" s="126">
        <f t="shared" si="0"/>
        <v>6521672.1375490008</v>
      </c>
    </row>
    <row r="18" spans="1:17" ht="17.25" customHeight="1" x14ac:dyDescent="0.2">
      <c r="A18" s="88" t="s">
        <v>325</v>
      </c>
      <c r="B18" s="122">
        <v>3230955.9629799998</v>
      </c>
      <c r="C18" s="122">
        <v>-2260.48</v>
      </c>
      <c r="D18" s="122">
        <v>825901.80999999994</v>
      </c>
      <c r="E18" s="123">
        <v>-395.66</v>
      </c>
      <c r="F18" s="123">
        <v>34656.938500000004</v>
      </c>
      <c r="G18" s="123">
        <v>3778.3599999999997</v>
      </c>
      <c r="H18" s="122">
        <v>56521.217960000002</v>
      </c>
      <c r="I18" s="123">
        <v>125654.13268000001</v>
      </c>
      <c r="J18" s="123">
        <v>115.4</v>
      </c>
      <c r="K18" s="123">
        <v>94084.39</v>
      </c>
      <c r="L18" s="124">
        <v>0</v>
      </c>
      <c r="M18" s="122">
        <v>8283.6404600000005</v>
      </c>
      <c r="N18" s="123">
        <v>1610.58</v>
      </c>
      <c r="O18" s="123">
        <v>0</v>
      </c>
      <c r="P18" s="123">
        <v>13029.869999999999</v>
      </c>
      <c r="Q18" s="123">
        <f t="shared" si="0"/>
        <v>4391936.1625800002</v>
      </c>
    </row>
    <row r="19" spans="1:17" ht="17.25" customHeight="1" x14ac:dyDescent="0.2">
      <c r="A19" s="41" t="s">
        <v>295</v>
      </c>
      <c r="B19" s="125">
        <v>2551899.363225</v>
      </c>
      <c r="C19" s="125">
        <v>-1785.41</v>
      </c>
      <c r="D19" s="125">
        <v>930475.06</v>
      </c>
      <c r="E19" s="126">
        <v>-312.51</v>
      </c>
      <c r="F19" s="126">
        <v>27372.908950000005</v>
      </c>
      <c r="G19" s="126">
        <v>2984.2200000000003</v>
      </c>
      <c r="H19" s="125">
        <v>44642.092924999997</v>
      </c>
      <c r="I19" s="126">
        <v>99243.727224999981</v>
      </c>
      <c r="J19" s="126">
        <v>91.15</v>
      </c>
      <c r="K19" s="126">
        <v>70921.11</v>
      </c>
      <c r="L19" s="127">
        <v>0</v>
      </c>
      <c r="M19" s="125">
        <v>6542.6328249999988</v>
      </c>
      <c r="N19" s="126">
        <v>1272.1099999999999</v>
      </c>
      <c r="O19" s="126">
        <v>0</v>
      </c>
      <c r="P19" s="126">
        <v>10291.289999999999</v>
      </c>
      <c r="Q19" s="126">
        <f t="shared" si="0"/>
        <v>3743637.7451500003</v>
      </c>
    </row>
    <row r="20" spans="1:17" ht="17.25" customHeight="1" x14ac:dyDescent="0.2">
      <c r="A20" s="88" t="s">
        <v>296</v>
      </c>
      <c r="B20" s="122">
        <v>4524576.9189179996</v>
      </c>
      <c r="C20" s="122">
        <v>-3165.58</v>
      </c>
      <c r="D20" s="122">
        <v>1649753.87</v>
      </c>
      <c r="E20" s="123">
        <v>-554.09</v>
      </c>
      <c r="F20" s="123">
        <v>48532.820035999997</v>
      </c>
      <c r="G20" s="123">
        <v>5291.08</v>
      </c>
      <c r="H20" s="122">
        <v>79151.460014000011</v>
      </c>
      <c r="I20" s="123">
        <v>175961.41843800002</v>
      </c>
      <c r="J20" s="123">
        <v>161.61000000000001</v>
      </c>
      <c r="K20" s="123">
        <v>125744.77</v>
      </c>
      <c r="L20" s="124">
        <v>0</v>
      </c>
      <c r="M20" s="122">
        <v>11600.268645999999</v>
      </c>
      <c r="N20" s="123">
        <v>2255.4699999999998</v>
      </c>
      <c r="O20" s="123">
        <v>0</v>
      </c>
      <c r="P20" s="123">
        <v>18246.7</v>
      </c>
      <c r="Q20" s="123">
        <f t="shared" si="0"/>
        <v>6637556.7160519985</v>
      </c>
    </row>
    <row r="21" spans="1:17" ht="17.25" customHeight="1" x14ac:dyDescent="0.2">
      <c r="A21" s="41" t="s">
        <v>308</v>
      </c>
      <c r="B21" s="125">
        <v>2926969.2412990001</v>
      </c>
      <c r="C21" s="125">
        <v>-2047.83</v>
      </c>
      <c r="D21" s="125">
        <v>1067233.22</v>
      </c>
      <c r="E21" s="126">
        <v>-358.44</v>
      </c>
      <c r="F21" s="126">
        <v>31396.109698</v>
      </c>
      <c r="G21" s="126">
        <v>3422.83</v>
      </c>
      <c r="H21" s="125">
        <v>51203.439327</v>
      </c>
      <c r="I21" s="126">
        <v>113830.238659</v>
      </c>
      <c r="J21" s="126">
        <v>104.54</v>
      </c>
      <c r="K21" s="126">
        <v>81344.850000000006</v>
      </c>
      <c r="L21" s="127">
        <v>0</v>
      </c>
      <c r="M21" s="125">
        <v>7504.2608029999992</v>
      </c>
      <c r="N21" s="126">
        <v>1459.0700000000002</v>
      </c>
      <c r="O21" s="126">
        <v>0</v>
      </c>
      <c r="P21" s="126">
        <v>11803.88</v>
      </c>
      <c r="Q21" s="126">
        <f t="shared" si="0"/>
        <v>4293865.4097860008</v>
      </c>
    </row>
    <row r="22" spans="1:17" ht="17.25" customHeight="1" x14ac:dyDescent="0.2">
      <c r="A22" s="88" t="s">
        <v>309</v>
      </c>
      <c r="B22" s="122">
        <v>2981567.9969680002</v>
      </c>
      <c r="C22" s="122">
        <v>-2086.0300000000002</v>
      </c>
      <c r="D22" s="122">
        <v>1087141.06</v>
      </c>
      <c r="E22" s="123">
        <v>-365.13</v>
      </c>
      <c r="F22" s="123">
        <v>31981.751135999999</v>
      </c>
      <c r="G22" s="123">
        <v>3486.68</v>
      </c>
      <c r="H22" s="122">
        <v>52158.562663999997</v>
      </c>
      <c r="I22" s="123">
        <v>115953.58848799999</v>
      </c>
      <c r="J22" s="123">
        <v>106.49</v>
      </c>
      <c r="K22" s="123">
        <v>82862.25</v>
      </c>
      <c r="L22" s="124">
        <v>0</v>
      </c>
      <c r="M22" s="122">
        <v>7644.2494959999995</v>
      </c>
      <c r="N22" s="123">
        <v>1486.29</v>
      </c>
      <c r="O22" s="123">
        <v>0</v>
      </c>
      <c r="P22" s="123">
        <v>12024.05</v>
      </c>
      <c r="Q22" s="123">
        <f t="shared" si="0"/>
        <v>4373961.8087520003</v>
      </c>
    </row>
    <row r="23" spans="1:17" ht="17.25" customHeight="1" x14ac:dyDescent="0.2">
      <c r="A23" s="41" t="s">
        <v>326</v>
      </c>
      <c r="B23" s="125">
        <v>3946937.4327560002</v>
      </c>
      <c r="C23" s="125">
        <v>-2761.39</v>
      </c>
      <c r="D23" s="125">
        <v>1008922.21</v>
      </c>
      <c r="E23" s="126">
        <v>-483.34</v>
      </c>
      <c r="F23" s="126">
        <v>42337.008183999991</v>
      </c>
      <c r="G23" s="126">
        <v>4615.6500000000005</v>
      </c>
      <c r="H23" s="125">
        <v>69046.262014000007</v>
      </c>
      <c r="I23" s="126">
        <v>153500.49842600001</v>
      </c>
      <c r="J23" s="126">
        <v>140.97</v>
      </c>
      <c r="K23" s="126">
        <v>99221.73</v>
      </c>
      <c r="L23" s="127">
        <v>0</v>
      </c>
      <c r="M23" s="125">
        <v>10119.325934</v>
      </c>
      <c r="N23" s="126">
        <v>1967.48</v>
      </c>
      <c r="O23" s="126">
        <v>0</v>
      </c>
      <c r="P23" s="126">
        <v>15917.33</v>
      </c>
      <c r="Q23" s="126">
        <f t="shared" si="0"/>
        <v>5349481.1673140004</v>
      </c>
    </row>
    <row r="24" spans="1:17" ht="17.25" customHeight="1" x14ac:dyDescent="0.2">
      <c r="A24" s="88" t="s">
        <v>310</v>
      </c>
      <c r="B24" s="122">
        <v>2117668.8398819999</v>
      </c>
      <c r="C24" s="122">
        <v>-1481.58</v>
      </c>
      <c r="D24" s="122">
        <v>541321.78</v>
      </c>
      <c r="E24" s="123">
        <v>-259.33</v>
      </c>
      <c r="F24" s="123">
        <v>22715.290624000001</v>
      </c>
      <c r="G24" s="123">
        <v>2476.46</v>
      </c>
      <c r="H24" s="122">
        <v>37045.703288000004</v>
      </c>
      <c r="I24" s="123">
        <v>82358.59286199999</v>
      </c>
      <c r="J24" s="123">
        <v>75.64</v>
      </c>
      <c r="K24" s="123">
        <v>55779.98</v>
      </c>
      <c r="L24" s="124">
        <v>0</v>
      </c>
      <c r="M24" s="122">
        <v>5429.3674140000003</v>
      </c>
      <c r="N24" s="123">
        <v>1055.6199999999999</v>
      </c>
      <c r="O24" s="123">
        <v>0</v>
      </c>
      <c r="P24" s="123">
        <v>8540.2199999999993</v>
      </c>
      <c r="Q24" s="123">
        <f t="shared" si="0"/>
        <v>2872726.5840699999</v>
      </c>
    </row>
    <row r="25" spans="1:17" ht="17.25" customHeight="1" x14ac:dyDescent="0.2">
      <c r="A25" s="41" t="s">
        <v>344</v>
      </c>
      <c r="B25" s="125">
        <v>1544014.6040110001</v>
      </c>
      <c r="C25" s="125">
        <v>-1080.23</v>
      </c>
      <c r="D25" s="125">
        <v>394683.42</v>
      </c>
      <c r="E25" s="126">
        <v>-189.08</v>
      </c>
      <c r="F25" s="126">
        <v>16561.964551999998</v>
      </c>
      <c r="G25" s="126">
        <v>1805.63</v>
      </c>
      <c r="H25" s="125">
        <v>27010.425523999998</v>
      </c>
      <c r="I25" s="126">
        <v>60048.522800999999</v>
      </c>
      <c r="J25" s="126">
        <v>55.15</v>
      </c>
      <c r="K25" s="126">
        <v>40669.79</v>
      </c>
      <c r="L25" s="127">
        <v>0</v>
      </c>
      <c r="M25" s="125">
        <v>3958.584597</v>
      </c>
      <c r="N25" s="126">
        <v>769.66000000000008</v>
      </c>
      <c r="O25" s="126">
        <v>0</v>
      </c>
      <c r="P25" s="126">
        <v>6226.76</v>
      </c>
      <c r="Q25" s="126">
        <f t="shared" si="0"/>
        <v>2094535.2014849996</v>
      </c>
    </row>
    <row r="26" spans="1:17" ht="17.25" customHeight="1" x14ac:dyDescent="0.2">
      <c r="A26" s="88" t="s">
        <v>345</v>
      </c>
      <c r="B26" s="122">
        <v>809825.18027899996</v>
      </c>
      <c r="C26" s="122">
        <v>0</v>
      </c>
      <c r="D26" s="122">
        <v>212394.96</v>
      </c>
      <c r="E26" s="123">
        <v>0</v>
      </c>
      <c r="F26" s="123">
        <v>8493.6907280000014</v>
      </c>
      <c r="G26" s="123">
        <v>665.71</v>
      </c>
      <c r="H26" s="122">
        <v>11754.558836000002</v>
      </c>
      <c r="I26" s="123">
        <v>28802.449589</v>
      </c>
      <c r="J26" s="123">
        <v>0</v>
      </c>
      <c r="K26" s="123">
        <v>22945.99</v>
      </c>
      <c r="L26" s="124">
        <v>0</v>
      </c>
      <c r="M26" s="122">
        <v>2190.0782330000002</v>
      </c>
      <c r="N26" s="123">
        <v>638.78</v>
      </c>
      <c r="O26" s="123">
        <v>0</v>
      </c>
      <c r="P26" s="123">
        <v>3507.48</v>
      </c>
      <c r="Q26" s="123">
        <f t="shared" si="0"/>
        <v>1101218.8776649998</v>
      </c>
    </row>
    <row r="27" spans="1:17" ht="17.25" customHeight="1" x14ac:dyDescent="0.2">
      <c r="A27" s="41" t="s">
        <v>352</v>
      </c>
      <c r="B27" s="125">
        <v>1182762.6300000001</v>
      </c>
      <c r="C27" s="125">
        <v>0</v>
      </c>
      <c r="D27" s="125">
        <v>302509.59999999998</v>
      </c>
      <c r="E27" s="126">
        <v>0</v>
      </c>
      <c r="F27" s="126">
        <v>11268.695960000001</v>
      </c>
      <c r="G27" s="126">
        <v>911.23</v>
      </c>
      <c r="H27" s="125">
        <v>14978.936020000001</v>
      </c>
      <c r="I27" s="126">
        <v>45184.758104999994</v>
      </c>
      <c r="J27" s="126">
        <v>0</v>
      </c>
      <c r="K27" s="126">
        <v>31313.17</v>
      </c>
      <c r="L27" s="127">
        <v>0</v>
      </c>
      <c r="M27" s="125">
        <v>2944.8906850000003</v>
      </c>
      <c r="N27" s="126">
        <v>1145.25</v>
      </c>
      <c r="O27" s="126">
        <v>0</v>
      </c>
      <c r="P27" s="126">
        <v>5666.25</v>
      </c>
      <c r="Q27" s="126">
        <f t="shared" si="0"/>
        <v>1598685.4107699997</v>
      </c>
    </row>
    <row r="28" spans="1:17" ht="17.25" customHeight="1" x14ac:dyDescent="0.2">
      <c r="A28" s="88" t="s">
        <v>327</v>
      </c>
      <c r="B28" s="122">
        <v>1465006.8305780001</v>
      </c>
      <c r="C28" s="122">
        <v>-1025.03</v>
      </c>
      <c r="D28" s="122">
        <v>374486.76999999996</v>
      </c>
      <c r="E28" s="123">
        <v>-179.42</v>
      </c>
      <c r="F28" s="123">
        <v>15714.133076999999</v>
      </c>
      <c r="G28" s="123">
        <v>1713.1299999999999</v>
      </c>
      <c r="H28" s="122">
        <v>25628.491646999999</v>
      </c>
      <c r="I28" s="123">
        <v>56970.656854000008</v>
      </c>
      <c r="J28" s="123">
        <v>52.33</v>
      </c>
      <c r="K28" s="123">
        <v>36263.11</v>
      </c>
      <c r="L28" s="124">
        <v>0</v>
      </c>
      <c r="M28" s="122">
        <v>3756.0035799999996</v>
      </c>
      <c r="N28" s="123">
        <v>730.32999999999993</v>
      </c>
      <c r="O28" s="123">
        <v>0</v>
      </c>
      <c r="P28" s="123">
        <v>5907.93</v>
      </c>
      <c r="Q28" s="123">
        <f t="shared" si="0"/>
        <v>1985025.2657360001</v>
      </c>
    </row>
    <row r="29" spans="1:17" ht="17.25" customHeight="1" x14ac:dyDescent="0.2">
      <c r="A29" s="41" t="s">
        <v>354</v>
      </c>
      <c r="B29" s="125">
        <v>94676.6</v>
      </c>
      <c r="C29" s="125">
        <v>0</v>
      </c>
      <c r="D29" s="125">
        <v>24214.97</v>
      </c>
      <c r="E29" s="126">
        <v>0</v>
      </c>
      <c r="F29" s="126">
        <v>902.01729</v>
      </c>
      <c r="G29" s="126">
        <v>72.94</v>
      </c>
      <c r="H29" s="125">
        <v>1199.0161900000001</v>
      </c>
      <c r="I29" s="126">
        <v>3616.8935800000004</v>
      </c>
      <c r="J29" s="126">
        <v>0</v>
      </c>
      <c r="K29" s="126">
        <v>2355.29</v>
      </c>
      <c r="L29" s="127">
        <v>0</v>
      </c>
      <c r="M29" s="125">
        <v>235.73660000000001</v>
      </c>
      <c r="N29" s="126">
        <v>91.669999999999987</v>
      </c>
      <c r="O29" s="126">
        <v>0</v>
      </c>
      <c r="P29" s="126">
        <v>453.57000000000005</v>
      </c>
      <c r="Q29" s="126">
        <f t="shared" si="0"/>
        <v>127818.70366000001</v>
      </c>
    </row>
    <row r="30" spans="1:17" ht="17.25" customHeight="1" x14ac:dyDescent="0.2">
      <c r="A30" s="88" t="s">
        <v>323</v>
      </c>
      <c r="B30" s="122">
        <v>2048328.7954850001</v>
      </c>
      <c r="C30" s="122">
        <v>-1433.14</v>
      </c>
      <c r="D30" s="122">
        <v>523596.48000000004</v>
      </c>
      <c r="E30" s="123">
        <v>-250.85</v>
      </c>
      <c r="F30" s="123">
        <v>21971.187388999999</v>
      </c>
      <c r="G30" s="123">
        <v>2395.2900000000004</v>
      </c>
      <c r="H30" s="122">
        <v>35832.907142000004</v>
      </c>
      <c r="I30" s="123">
        <v>79657.084321999995</v>
      </c>
      <c r="J30" s="123">
        <v>73.16</v>
      </c>
      <c r="K30" s="123">
        <v>50235.19</v>
      </c>
      <c r="L30" s="124">
        <v>0</v>
      </c>
      <c r="M30" s="122">
        <v>5251.5537680000007</v>
      </c>
      <c r="N30" s="123">
        <v>1021.0999999999999</v>
      </c>
      <c r="O30" s="123">
        <v>0</v>
      </c>
      <c r="P30" s="123">
        <v>8260.39</v>
      </c>
      <c r="Q30" s="123">
        <f t="shared" si="0"/>
        <v>2774939.1481060004</v>
      </c>
    </row>
    <row r="31" spans="1:17" ht="17.25" customHeight="1" x14ac:dyDescent="0.2">
      <c r="A31" s="41" t="s">
        <v>328</v>
      </c>
      <c r="B31" s="125">
        <v>4466387.6018080004</v>
      </c>
      <c r="C31" s="125">
        <v>-3124.87</v>
      </c>
      <c r="D31" s="125">
        <v>1141704.45</v>
      </c>
      <c r="E31" s="126">
        <v>-546.96</v>
      </c>
      <c r="F31" s="126">
        <v>47908.671807999999</v>
      </c>
      <c r="G31" s="126">
        <v>5223.0300000000007</v>
      </c>
      <c r="H31" s="125">
        <v>78133.502351999996</v>
      </c>
      <c r="I31" s="126">
        <v>173698.79966400002</v>
      </c>
      <c r="J31" s="126">
        <v>159.53</v>
      </c>
      <c r="K31" s="126">
        <v>116867.65000000001</v>
      </c>
      <c r="L31" s="127">
        <v>0</v>
      </c>
      <c r="M31" s="125">
        <v>11451.071904</v>
      </c>
      <c r="N31" s="126">
        <v>2226.46</v>
      </c>
      <c r="O31" s="126">
        <v>0</v>
      </c>
      <c r="P31" s="126">
        <v>18012.060000000001</v>
      </c>
      <c r="Q31" s="126">
        <f t="shared" si="0"/>
        <v>6058100.9975360008</v>
      </c>
    </row>
    <row r="32" spans="1:17" ht="17.25" customHeight="1" x14ac:dyDescent="0.2">
      <c r="A32" s="88" t="s">
        <v>321</v>
      </c>
      <c r="B32" s="122">
        <v>870271.77667199995</v>
      </c>
      <c r="C32" s="122">
        <v>-608.86</v>
      </c>
      <c r="D32" s="122">
        <v>222460.28000000003</v>
      </c>
      <c r="E32" s="123">
        <v>-106.57</v>
      </c>
      <c r="F32" s="123">
        <v>9335.0725600000005</v>
      </c>
      <c r="G32" s="123">
        <v>1017.74</v>
      </c>
      <c r="H32" s="122">
        <v>15224.187472</v>
      </c>
      <c r="I32" s="123">
        <v>33846.511727999998</v>
      </c>
      <c r="J32" s="123">
        <v>31.08</v>
      </c>
      <c r="K32" s="123">
        <v>22242.46</v>
      </c>
      <c r="L32" s="124">
        <v>0</v>
      </c>
      <c r="M32" s="122">
        <v>2231.2316799999999</v>
      </c>
      <c r="N32" s="123">
        <v>433.81</v>
      </c>
      <c r="O32" s="123">
        <v>0</v>
      </c>
      <c r="P32" s="123">
        <v>3509.6800000000003</v>
      </c>
      <c r="Q32" s="123">
        <f t="shared" si="0"/>
        <v>1179888.4001119998</v>
      </c>
    </row>
    <row r="33" spans="1:17" ht="17.25" customHeight="1" x14ac:dyDescent="0.2">
      <c r="A33" s="41" t="s">
        <v>329</v>
      </c>
      <c r="B33" s="125">
        <v>1686151.5766770002</v>
      </c>
      <c r="C33" s="125">
        <v>-1179.6600000000001</v>
      </c>
      <c r="D33" s="125">
        <v>431016.81</v>
      </c>
      <c r="E33" s="126">
        <v>-206.48</v>
      </c>
      <c r="F33" s="126">
        <v>18086.68621</v>
      </c>
      <c r="G33" s="126">
        <v>1971.8599999999997</v>
      </c>
      <c r="H33" s="125">
        <v>29496.839476999998</v>
      </c>
      <c r="I33" s="126">
        <v>65577.640222999995</v>
      </c>
      <c r="J33" s="126">
        <v>60.22</v>
      </c>
      <c r="K33" s="126">
        <v>43094.77</v>
      </c>
      <c r="L33" s="127">
        <v>0</v>
      </c>
      <c r="M33" s="125">
        <v>4323.0038799999993</v>
      </c>
      <c r="N33" s="126">
        <v>840.51</v>
      </c>
      <c r="O33" s="126">
        <v>0</v>
      </c>
      <c r="P33" s="126">
        <v>6800.02</v>
      </c>
      <c r="Q33" s="126">
        <f t="shared" si="0"/>
        <v>2286033.7964670002</v>
      </c>
    </row>
    <row r="34" spans="1:17" ht="17.25" customHeight="1" x14ac:dyDescent="0.2">
      <c r="A34" s="88" t="s">
        <v>330</v>
      </c>
      <c r="B34" s="122">
        <v>514251.49848800001</v>
      </c>
      <c r="C34" s="122">
        <v>-359.78</v>
      </c>
      <c r="D34" s="122">
        <v>131453.82</v>
      </c>
      <c r="E34" s="123">
        <v>-62.97</v>
      </c>
      <c r="F34" s="123">
        <v>5516.1842399999996</v>
      </c>
      <c r="G34" s="123">
        <v>601.39</v>
      </c>
      <c r="H34" s="122">
        <v>8996.111687999999</v>
      </c>
      <c r="I34" s="123">
        <v>20000.245112000001</v>
      </c>
      <c r="J34" s="123">
        <v>18.37</v>
      </c>
      <c r="K34" s="123">
        <v>13143.27</v>
      </c>
      <c r="L34" s="124">
        <v>0</v>
      </c>
      <c r="M34" s="122">
        <v>1318.4687200000001</v>
      </c>
      <c r="N34" s="123">
        <v>256.34000000000003</v>
      </c>
      <c r="O34" s="123">
        <v>0</v>
      </c>
      <c r="P34" s="123">
        <v>2073.91</v>
      </c>
      <c r="Q34" s="123">
        <f t="shared" si="0"/>
        <v>697206.85824800003</v>
      </c>
    </row>
    <row r="35" spans="1:17" ht="17.25" customHeight="1" x14ac:dyDescent="0.2">
      <c r="A35" s="41" t="s">
        <v>331</v>
      </c>
      <c r="B35" s="125">
        <v>1448804.731221</v>
      </c>
      <c r="C35" s="125">
        <v>-1013.61</v>
      </c>
      <c r="D35" s="125">
        <v>370345.81000000006</v>
      </c>
      <c r="E35" s="126">
        <v>-177.42</v>
      </c>
      <c r="F35" s="126">
        <v>15540.767330000002</v>
      </c>
      <c r="G35" s="126">
        <v>1694.27</v>
      </c>
      <c r="H35" s="125">
        <v>25344.805621</v>
      </c>
      <c r="I35" s="126">
        <v>56346.772478999999</v>
      </c>
      <c r="J35" s="126">
        <v>51.75</v>
      </c>
      <c r="K35" s="126">
        <v>37028.629999999997</v>
      </c>
      <c r="L35" s="127">
        <v>0</v>
      </c>
      <c r="M35" s="125">
        <v>3714.5252399999995</v>
      </c>
      <c r="N35" s="126">
        <v>722.19</v>
      </c>
      <c r="O35" s="126">
        <v>0</v>
      </c>
      <c r="P35" s="126">
        <v>5842.83</v>
      </c>
      <c r="Q35" s="126">
        <f t="shared" si="0"/>
        <v>1964246.051891</v>
      </c>
    </row>
    <row r="36" spans="1:17" ht="17.25" customHeight="1" x14ac:dyDescent="0.2">
      <c r="A36" s="88" t="s">
        <v>346</v>
      </c>
      <c r="B36" s="122">
        <v>5048565.2506369995</v>
      </c>
      <c r="C36" s="122">
        <v>-3532.05</v>
      </c>
      <c r="D36" s="122">
        <v>1290522.4500000002</v>
      </c>
      <c r="E36" s="123">
        <v>-618.23</v>
      </c>
      <c r="F36" s="123">
        <v>54153.987010000004</v>
      </c>
      <c r="G36" s="123">
        <v>5903.99</v>
      </c>
      <c r="H36" s="122">
        <v>88317.567437000005</v>
      </c>
      <c r="I36" s="123">
        <v>196348.328263</v>
      </c>
      <c r="J36" s="123">
        <v>180.31</v>
      </c>
      <c r="K36" s="123">
        <v>129031.52</v>
      </c>
      <c r="L36" s="124">
        <v>0</v>
      </c>
      <c r="M36" s="122">
        <v>12943.726280000003</v>
      </c>
      <c r="N36" s="123">
        <v>2516.58</v>
      </c>
      <c r="O36" s="123">
        <v>0</v>
      </c>
      <c r="P36" s="123">
        <v>20360.190000000002</v>
      </c>
      <c r="Q36" s="123">
        <f t="shared" si="0"/>
        <v>6844693.6196269989</v>
      </c>
    </row>
    <row r="37" spans="1:17" ht="17.25" customHeight="1" x14ac:dyDescent="0.2">
      <c r="A37" s="41" t="s">
        <v>347</v>
      </c>
      <c r="B37" s="125">
        <v>696836.91243100003</v>
      </c>
      <c r="C37" s="125">
        <v>0</v>
      </c>
      <c r="D37" s="125">
        <v>182761.25</v>
      </c>
      <c r="E37" s="126">
        <v>0</v>
      </c>
      <c r="F37" s="126">
        <v>7308.6306299999997</v>
      </c>
      <c r="G37" s="126">
        <v>572.82000000000005</v>
      </c>
      <c r="H37" s="125">
        <v>10114.540831</v>
      </c>
      <c r="I37" s="126">
        <v>24783.878269000001</v>
      </c>
      <c r="J37" s="126">
        <v>0</v>
      </c>
      <c r="K37" s="126">
        <v>19158.47</v>
      </c>
      <c r="L37" s="127">
        <v>0</v>
      </c>
      <c r="M37" s="125">
        <v>1884.51764</v>
      </c>
      <c r="N37" s="126">
        <v>549.66000000000008</v>
      </c>
      <c r="O37" s="126">
        <v>0</v>
      </c>
      <c r="P37" s="126">
        <v>3018.1099999999997</v>
      </c>
      <c r="Q37" s="126">
        <f t="shared" si="0"/>
        <v>946988.78980099992</v>
      </c>
    </row>
    <row r="38" spans="1:17" ht="17.25" customHeight="1" x14ac:dyDescent="0.2">
      <c r="A38" s="88" t="s">
        <v>312</v>
      </c>
      <c r="B38" s="122">
        <v>7874560.8491080003</v>
      </c>
      <c r="C38" s="122">
        <v>-5509.43</v>
      </c>
      <c r="D38" s="122">
        <v>2012906.13</v>
      </c>
      <c r="E38" s="123">
        <v>-964.34</v>
      </c>
      <c r="F38" s="123">
        <v>84466.098803999994</v>
      </c>
      <c r="G38" s="123">
        <v>9208.52</v>
      </c>
      <c r="H38" s="122">
        <v>137755.11599399999</v>
      </c>
      <c r="I38" s="123">
        <v>306238.70433400001</v>
      </c>
      <c r="J38" s="123">
        <v>281.26</v>
      </c>
      <c r="K38" s="123">
        <v>213528.3</v>
      </c>
      <c r="L38" s="124">
        <v>0</v>
      </c>
      <c r="M38" s="122">
        <v>20189.059829999998</v>
      </c>
      <c r="N38" s="123">
        <v>3925.45</v>
      </c>
      <c r="O38" s="123">
        <v>179372</v>
      </c>
      <c r="P38" s="123">
        <v>31756.35</v>
      </c>
      <c r="Q38" s="123">
        <f t="shared" si="0"/>
        <v>10867714.068070002</v>
      </c>
    </row>
    <row r="39" spans="1:17" ht="17.25" customHeight="1" x14ac:dyDescent="0.2">
      <c r="A39" s="41" t="s">
        <v>313</v>
      </c>
      <c r="B39" s="125">
        <v>3853610.2341839997</v>
      </c>
      <c r="C39" s="125">
        <v>-2696.17</v>
      </c>
      <c r="D39" s="125">
        <v>985065.17999999993</v>
      </c>
      <c r="E39" s="126">
        <v>-471.93</v>
      </c>
      <c r="F39" s="126">
        <v>41335.563592000006</v>
      </c>
      <c r="G39" s="126">
        <v>4506.41</v>
      </c>
      <c r="H39" s="125">
        <v>67413.866212000008</v>
      </c>
      <c r="I39" s="126">
        <v>149865.46153200002</v>
      </c>
      <c r="J39" s="126">
        <v>137.63999999999999</v>
      </c>
      <c r="K39" s="126">
        <v>104495.32999999999</v>
      </c>
      <c r="L39" s="127">
        <v>0</v>
      </c>
      <c r="M39" s="125">
        <v>9880.0193399999989</v>
      </c>
      <c r="N39" s="126">
        <v>1921.0100000000002</v>
      </c>
      <c r="O39" s="126">
        <v>0</v>
      </c>
      <c r="P39" s="126">
        <v>15540.75</v>
      </c>
      <c r="Q39" s="126">
        <f t="shared" si="0"/>
        <v>5230603.3648600001</v>
      </c>
    </row>
    <row r="40" spans="1:17" ht="17.25" customHeight="1" x14ac:dyDescent="0.2">
      <c r="A40" s="88" t="s">
        <v>297</v>
      </c>
      <c r="B40" s="122">
        <v>5359273.0541700004</v>
      </c>
      <c r="C40" s="122">
        <v>-3749.69</v>
      </c>
      <c r="D40" s="122">
        <v>1369944.16</v>
      </c>
      <c r="E40" s="123">
        <v>-656.33</v>
      </c>
      <c r="F40" s="123">
        <v>57485.588552999994</v>
      </c>
      <c r="G40" s="123">
        <v>6267.06</v>
      </c>
      <c r="H40" s="122">
        <v>93753.699983000013</v>
      </c>
      <c r="I40" s="123">
        <v>208414.375791</v>
      </c>
      <c r="J40" s="123">
        <v>191.42</v>
      </c>
      <c r="K40" s="123">
        <v>156167.08000000002</v>
      </c>
      <c r="L40" s="124">
        <v>0</v>
      </c>
      <c r="M40" s="122">
        <v>13740.259793000001</v>
      </c>
      <c r="N40" s="123">
        <v>2671.64</v>
      </c>
      <c r="O40" s="123">
        <v>0</v>
      </c>
      <c r="P40" s="123">
        <v>21612.53</v>
      </c>
      <c r="Q40" s="123">
        <f t="shared" si="0"/>
        <v>7285114.8482900001</v>
      </c>
    </row>
    <row r="41" spans="1:17" ht="17.25" customHeight="1" x14ac:dyDescent="0.2">
      <c r="A41" s="41" t="s">
        <v>314</v>
      </c>
      <c r="B41" s="125">
        <v>3559106.5122119999</v>
      </c>
      <c r="C41" s="125">
        <v>-2490.5700000000002</v>
      </c>
      <c r="D41" s="125">
        <v>909780.49</v>
      </c>
      <c r="E41" s="126">
        <v>-435.94</v>
      </c>
      <c r="F41" s="126">
        <v>38174.478113999998</v>
      </c>
      <c r="G41" s="126">
        <v>4161.5</v>
      </c>
      <c r="H41" s="125">
        <v>62263.151905999999</v>
      </c>
      <c r="I41" s="126">
        <v>138381.88996200002</v>
      </c>
      <c r="J41" s="126">
        <v>127.15</v>
      </c>
      <c r="K41" s="126">
        <v>94784.83</v>
      </c>
      <c r="L41" s="127">
        <v>0</v>
      </c>
      <c r="M41" s="125">
        <v>9124.8653960000011</v>
      </c>
      <c r="N41" s="126">
        <v>1774.52</v>
      </c>
      <c r="O41" s="126">
        <v>0</v>
      </c>
      <c r="P41" s="126">
        <v>14351.929999999998</v>
      </c>
      <c r="Q41" s="126">
        <f t="shared" si="0"/>
        <v>4829104.8075899994</v>
      </c>
    </row>
    <row r="42" spans="1:17" ht="17.25" customHeight="1" x14ac:dyDescent="0.2">
      <c r="A42" s="88" t="s">
        <v>332</v>
      </c>
      <c r="B42" s="122">
        <v>1449326.8689419997</v>
      </c>
      <c r="C42" s="122">
        <v>-1014.2</v>
      </c>
      <c r="D42" s="122">
        <v>370477.61</v>
      </c>
      <c r="E42" s="123">
        <v>-177.52</v>
      </c>
      <c r="F42" s="123">
        <v>15545.279799</v>
      </c>
      <c r="G42" s="123">
        <v>1694.63</v>
      </c>
      <c r="H42" s="122">
        <v>25354.597270999999</v>
      </c>
      <c r="I42" s="123">
        <v>56351.381067000002</v>
      </c>
      <c r="J42" s="123">
        <v>51.78</v>
      </c>
      <c r="K42" s="123">
        <v>38597.94</v>
      </c>
      <c r="L42" s="124">
        <v>0</v>
      </c>
      <c r="M42" s="122">
        <v>3715.7984860000001</v>
      </c>
      <c r="N42" s="123">
        <v>722.6099999999999</v>
      </c>
      <c r="O42" s="123">
        <v>0</v>
      </c>
      <c r="P42" s="123">
        <v>5844.34</v>
      </c>
      <c r="Q42" s="123">
        <f t="shared" si="0"/>
        <v>1966491.1155649996</v>
      </c>
    </row>
    <row r="43" spans="1:17" ht="17.25" customHeight="1" x14ac:dyDescent="0.2">
      <c r="A43" s="41" t="s">
        <v>333</v>
      </c>
      <c r="B43" s="125">
        <v>5514142.8613599995</v>
      </c>
      <c r="C43" s="125">
        <v>-3857.96</v>
      </c>
      <c r="D43" s="125">
        <v>1409532.88</v>
      </c>
      <c r="E43" s="126">
        <v>-675.28</v>
      </c>
      <c r="F43" s="126">
        <v>59147.212370000008</v>
      </c>
      <c r="G43" s="126">
        <v>6448.25</v>
      </c>
      <c r="H43" s="125">
        <v>96462.69372499999</v>
      </c>
      <c r="I43" s="126">
        <v>214443.28124499999</v>
      </c>
      <c r="J43" s="126">
        <v>196.95</v>
      </c>
      <c r="K43" s="126">
        <v>149284.96999999997</v>
      </c>
      <c r="L43" s="127">
        <v>0</v>
      </c>
      <c r="M43" s="125">
        <v>14137.346749999999</v>
      </c>
      <c r="N43" s="126">
        <v>2748.7799999999997</v>
      </c>
      <c r="O43" s="126">
        <v>0</v>
      </c>
      <c r="P43" s="126">
        <v>22237.32</v>
      </c>
      <c r="Q43" s="126">
        <f t="shared" si="0"/>
        <v>7484249.3054499989</v>
      </c>
    </row>
    <row r="44" spans="1:17" ht="17.25" customHeight="1" x14ac:dyDescent="0.2">
      <c r="A44" s="88" t="s">
        <v>316</v>
      </c>
      <c r="B44" s="122">
        <v>4578432.6528759999</v>
      </c>
      <c r="C44" s="122">
        <v>-3203.42</v>
      </c>
      <c r="D44" s="122">
        <v>1170344.4099999999</v>
      </c>
      <c r="E44" s="123">
        <v>-560.71</v>
      </c>
      <c r="F44" s="123">
        <v>49109.769053000004</v>
      </c>
      <c r="G44" s="123">
        <v>5353.880000000001</v>
      </c>
      <c r="H44" s="122">
        <v>80094.027067000003</v>
      </c>
      <c r="I44" s="123">
        <v>178045.33140799997</v>
      </c>
      <c r="J44" s="123">
        <v>163.54</v>
      </c>
      <c r="K44" s="123">
        <v>115705.23</v>
      </c>
      <c r="L44" s="124">
        <v>0</v>
      </c>
      <c r="M44" s="122">
        <v>11738.294169000001</v>
      </c>
      <c r="N44" s="123">
        <v>2282.42</v>
      </c>
      <c r="O44" s="123">
        <v>0</v>
      </c>
      <c r="P44" s="123">
        <v>18463.489999999998</v>
      </c>
      <c r="Q44" s="123">
        <f t="shared" si="0"/>
        <v>6205968.9145730007</v>
      </c>
    </row>
    <row r="45" spans="1:17" ht="17.25" customHeight="1" x14ac:dyDescent="0.2">
      <c r="A45" s="41" t="s">
        <v>317</v>
      </c>
      <c r="B45" s="125">
        <v>1264261.48752</v>
      </c>
      <c r="C45" s="125">
        <v>-884.57</v>
      </c>
      <c r="D45" s="125">
        <v>323172.03000000003</v>
      </c>
      <c r="E45" s="126">
        <v>-154.83000000000001</v>
      </c>
      <c r="F45" s="126">
        <v>13560.891060000002</v>
      </c>
      <c r="G45" s="126">
        <v>1478.3999999999999</v>
      </c>
      <c r="H45" s="125">
        <v>22116.691339999998</v>
      </c>
      <c r="I45" s="126">
        <v>49164.39815999999</v>
      </c>
      <c r="J45" s="126">
        <v>45.16</v>
      </c>
      <c r="K45" s="126">
        <v>31950.16</v>
      </c>
      <c r="L45" s="127">
        <v>0</v>
      </c>
      <c r="M45" s="125">
        <v>3241.33338</v>
      </c>
      <c r="N45" s="126">
        <v>630.25</v>
      </c>
      <c r="O45" s="126">
        <v>0</v>
      </c>
      <c r="P45" s="126">
        <v>5098.3899999999994</v>
      </c>
      <c r="Q45" s="123">
        <f t="shared" si="0"/>
        <v>1713679.7914599995</v>
      </c>
    </row>
    <row r="46" spans="1:17" ht="17.25" customHeight="1" x14ac:dyDescent="0.2">
      <c r="A46" s="88" t="s">
        <v>348</v>
      </c>
      <c r="B46" s="122">
        <v>415400.20832800004</v>
      </c>
      <c r="C46" s="122">
        <v>-290.64999999999998</v>
      </c>
      <c r="D46" s="122">
        <v>106185.09000000001</v>
      </c>
      <c r="E46" s="123">
        <v>-50.87</v>
      </c>
      <c r="F46" s="123">
        <v>4455.7156340000001</v>
      </c>
      <c r="G46" s="123">
        <v>485.76</v>
      </c>
      <c r="H46" s="122">
        <v>7266.9117259999994</v>
      </c>
      <c r="I46" s="123">
        <v>16154.011824000001</v>
      </c>
      <c r="J46" s="123">
        <v>14.84</v>
      </c>
      <c r="K46" s="123">
        <v>10497.91</v>
      </c>
      <c r="L46" s="124">
        <v>0</v>
      </c>
      <c r="M46" s="122">
        <v>1065.0186819999999</v>
      </c>
      <c r="N46" s="123">
        <v>207.09</v>
      </c>
      <c r="O46" s="123">
        <v>0</v>
      </c>
      <c r="P46" s="123">
        <v>1675.19</v>
      </c>
      <c r="Q46" s="123">
        <f t="shared" si="0"/>
        <v>563066.22619399999</v>
      </c>
    </row>
    <row r="47" spans="1:17" x14ac:dyDescent="0.2">
      <c r="A47" s="95" t="s">
        <v>121</v>
      </c>
      <c r="B47" s="128">
        <f>SUM(B12:B46)</f>
        <v>102184004.06627098</v>
      </c>
      <c r="C47" s="128">
        <f t="shared" ref="C47:P47" si="1">SUM(C12:C46)</f>
        <v>-69546.13</v>
      </c>
      <c r="D47" s="128">
        <f t="shared" si="1"/>
        <v>27879704.409999996</v>
      </c>
      <c r="E47" s="128">
        <f t="shared" si="1"/>
        <v>-12173.020000000004</v>
      </c>
      <c r="F47" s="128">
        <f t="shared" si="1"/>
        <v>1094176.2320710002</v>
      </c>
      <c r="G47" s="128">
        <f t="shared" si="1"/>
        <v>118459.83000000003</v>
      </c>
      <c r="H47" s="128">
        <f t="shared" si="1"/>
        <v>1776921.2243679999</v>
      </c>
      <c r="I47" s="128">
        <f t="shared" si="1"/>
        <v>3967939.1839390006</v>
      </c>
      <c r="J47" s="128">
        <f t="shared" si="1"/>
        <v>3550.4100000000003</v>
      </c>
      <c r="K47" s="128">
        <f t="shared" si="1"/>
        <v>2617292.27</v>
      </c>
      <c r="L47" s="128">
        <f t="shared" si="1"/>
        <v>0</v>
      </c>
      <c r="M47" s="128">
        <f t="shared" si="1"/>
        <v>262099.77233100001</v>
      </c>
      <c r="N47" s="128">
        <f t="shared" si="1"/>
        <v>51976.709999999985</v>
      </c>
      <c r="O47" s="128">
        <f t="shared" si="1"/>
        <v>179372</v>
      </c>
      <c r="P47" s="128">
        <f t="shared" si="1"/>
        <v>413500.31999999995</v>
      </c>
      <c r="Q47" s="128">
        <f>SUM(Q12:Q46)</f>
        <v>140467277.27897999</v>
      </c>
    </row>
    <row r="48" spans="1:17" x14ac:dyDescent="0.2">
      <c r="A48" s="91"/>
      <c r="B48" s="92"/>
      <c r="C48" s="98"/>
      <c r="D48" s="98"/>
      <c r="E48" s="98"/>
      <c r="F48" s="98"/>
      <c r="G48" s="98"/>
      <c r="H48" s="98"/>
      <c r="I48" s="98"/>
      <c r="J48" s="98"/>
      <c r="K48" s="98"/>
      <c r="L48" s="92"/>
      <c r="M48" s="98"/>
      <c r="N48" s="98"/>
      <c r="O48" s="98"/>
      <c r="P48" s="98"/>
      <c r="Q48" s="93"/>
    </row>
    <row r="50" spans="1:1" x14ac:dyDescent="0.2">
      <c r="A50" s="4" t="s">
        <v>300</v>
      </c>
    </row>
  </sheetData>
  <mergeCells count="6">
    <mergeCell ref="A2:Q2"/>
    <mergeCell ref="A3:Q3"/>
    <mergeCell ref="A4:Q4"/>
    <mergeCell ref="A5:Q5"/>
    <mergeCell ref="A7:A10"/>
    <mergeCell ref="Q7:Q10"/>
  </mergeCells>
  <pageMargins left="0.7" right="0.7" top="0.75" bottom="0.75" header="0.3" footer="0.3"/>
  <pageSetup scale="4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view="pageBreakPreview" zoomScale="60" zoomScaleNormal="100" workbookViewId="0">
      <selection activeCell="G27" sqref="G27"/>
    </sheetView>
  </sheetViews>
  <sheetFormatPr baseColWidth="10" defaultColWidth="8.42578125" defaultRowHeight="12.75" x14ac:dyDescent="0.2"/>
  <cols>
    <col min="1" max="1" width="48.140625" style="4" customWidth="1"/>
    <col min="2" max="3" width="22.7109375" style="17" customWidth="1"/>
    <col min="4" max="4" width="11.28515625" customWidth="1"/>
  </cols>
  <sheetData>
    <row r="1" spans="1:6" ht="12" customHeight="1" x14ac:dyDescent="0.2">
      <c r="A1" s="11"/>
      <c r="B1" s="29"/>
      <c r="C1" s="29"/>
    </row>
    <row r="2" spans="1:6" ht="13.5" customHeight="1" x14ac:dyDescent="0.25">
      <c r="A2" s="139" t="s">
        <v>340</v>
      </c>
      <c r="B2" s="139"/>
      <c r="C2" s="139"/>
    </row>
    <row r="3" spans="1:6" s="30" customFormat="1" ht="21" customHeight="1" x14ac:dyDescent="0.2">
      <c r="A3" s="138" t="s">
        <v>122</v>
      </c>
      <c r="B3" s="138"/>
      <c r="C3" s="138"/>
    </row>
    <row r="4" spans="1:6" ht="17.45" customHeight="1" x14ac:dyDescent="0.2">
      <c r="A4" s="138" t="s">
        <v>351</v>
      </c>
      <c r="B4" s="138"/>
      <c r="C4" s="138"/>
    </row>
    <row r="5" spans="1:6" ht="15" customHeight="1" x14ac:dyDescent="0.2">
      <c r="A5" s="140" t="s">
        <v>144</v>
      </c>
      <c r="B5" s="140"/>
      <c r="C5" s="140"/>
    </row>
    <row r="6" spans="1:6" ht="4.9000000000000004" customHeight="1" x14ac:dyDescent="0.2">
      <c r="A6" s="6"/>
      <c r="B6" s="39"/>
      <c r="C6" s="39"/>
    </row>
    <row r="7" spans="1:6" ht="16.5" customHeight="1" x14ac:dyDescent="0.2">
      <c r="A7" s="150" t="s">
        <v>349</v>
      </c>
      <c r="B7" s="100" t="s">
        <v>343</v>
      </c>
      <c r="C7" s="101" t="s">
        <v>343</v>
      </c>
    </row>
    <row r="8" spans="1:6" ht="15" customHeight="1" x14ac:dyDescent="0.2">
      <c r="A8" s="151"/>
      <c r="B8" s="103" t="s">
        <v>282</v>
      </c>
      <c r="C8" s="104" t="s">
        <v>124</v>
      </c>
    </row>
    <row r="9" spans="1:6" hidden="1" x14ac:dyDescent="0.2">
      <c r="A9" s="7"/>
      <c r="B9" s="5"/>
      <c r="C9" s="5"/>
    </row>
    <row r="10" spans="1:6" ht="15" customHeight="1" x14ac:dyDescent="0.2">
      <c r="A10" s="45" t="s">
        <v>324</v>
      </c>
      <c r="B10" s="46">
        <v>6238697.2999999998</v>
      </c>
      <c r="C10" s="46">
        <v>6238836.0599999996</v>
      </c>
    </row>
    <row r="11" spans="1:6" ht="15" customHeight="1" x14ac:dyDescent="0.2">
      <c r="A11" s="85" t="s">
        <v>305</v>
      </c>
      <c r="B11" s="86">
        <v>1235182</v>
      </c>
      <c r="C11" s="86">
        <v>1235209.49</v>
      </c>
      <c r="D11" s="10"/>
      <c r="E11" s="10"/>
      <c r="F11" s="10"/>
    </row>
    <row r="12" spans="1:6" ht="15" customHeight="1" x14ac:dyDescent="0.2">
      <c r="A12" s="45" t="s">
        <v>334</v>
      </c>
      <c r="B12" s="46">
        <v>2249038.4</v>
      </c>
      <c r="C12" s="46">
        <v>2249088.39</v>
      </c>
      <c r="D12" s="10"/>
    </row>
    <row r="13" spans="1:6" ht="15" customHeight="1" x14ac:dyDescent="0.2">
      <c r="A13" s="85" t="s">
        <v>319</v>
      </c>
      <c r="B13" s="86">
        <v>4349053.3</v>
      </c>
      <c r="C13" s="86">
        <v>4349149.97</v>
      </c>
      <c r="D13" s="10"/>
    </row>
    <row r="14" spans="1:6" ht="15" customHeight="1" x14ac:dyDescent="0.2">
      <c r="A14" s="45" t="s">
        <v>307</v>
      </c>
      <c r="B14" s="46">
        <v>2836238.3000000003</v>
      </c>
      <c r="C14" s="46">
        <v>2836301.41</v>
      </c>
      <c r="D14" s="10"/>
    </row>
    <row r="15" spans="1:6" ht="15" customHeight="1" x14ac:dyDescent="0.2">
      <c r="A15" s="85" t="s">
        <v>320</v>
      </c>
      <c r="B15" s="86">
        <v>4842056.2</v>
      </c>
      <c r="C15" s="86">
        <v>4842163.87</v>
      </c>
      <c r="D15" s="10"/>
    </row>
    <row r="16" spans="1:6" ht="15" customHeight="1" x14ac:dyDescent="0.2">
      <c r="A16" s="45" t="s">
        <v>325</v>
      </c>
      <c r="B16" s="46">
        <v>2335793.9499999997</v>
      </c>
      <c r="C16" s="46">
        <v>2335845.9499999997</v>
      </c>
      <c r="D16" s="10"/>
    </row>
    <row r="17" spans="1:4" ht="15" customHeight="1" x14ac:dyDescent="0.2">
      <c r="A17" s="85" t="s">
        <v>295</v>
      </c>
      <c r="B17" s="86">
        <v>3450730.65</v>
      </c>
      <c r="C17" s="86">
        <v>3450807.4099999997</v>
      </c>
      <c r="D17" s="10"/>
    </row>
    <row r="18" spans="1:4" ht="15" customHeight="1" x14ac:dyDescent="0.2">
      <c r="A18" s="45" t="s">
        <v>296</v>
      </c>
      <c r="B18" s="46">
        <v>6118225.6999999993</v>
      </c>
      <c r="C18" s="46">
        <v>6118361.7899999991</v>
      </c>
      <c r="D18" s="10"/>
    </row>
    <row r="19" spans="1:4" ht="15" customHeight="1" x14ac:dyDescent="0.2">
      <c r="A19" s="85" t="s">
        <v>335</v>
      </c>
      <c r="B19" s="86">
        <v>3957907.8000000003</v>
      </c>
      <c r="C19" s="86">
        <v>3957995.8400000003</v>
      </c>
      <c r="D19" s="10"/>
    </row>
    <row r="20" spans="1:4" ht="15" customHeight="1" x14ac:dyDescent="0.2">
      <c r="A20" s="45" t="s">
        <v>309</v>
      </c>
      <c r="B20" s="46">
        <v>4031737.4</v>
      </c>
      <c r="C20" s="46">
        <v>4031827.08</v>
      </c>
      <c r="D20" s="10"/>
    </row>
    <row r="21" spans="1:4" ht="15" customHeight="1" x14ac:dyDescent="0.2">
      <c r="A21" s="85" t="s">
        <v>326</v>
      </c>
      <c r="B21" s="86">
        <v>4421934.8999999994</v>
      </c>
      <c r="C21" s="86">
        <v>4422033.2799999993</v>
      </c>
      <c r="D21" s="10"/>
    </row>
    <row r="22" spans="1:4" ht="15" customHeight="1" x14ac:dyDescent="0.2">
      <c r="A22" s="45" t="s">
        <v>336</v>
      </c>
      <c r="B22" s="46">
        <v>2022080.2</v>
      </c>
      <c r="C22" s="46">
        <v>2022124.79</v>
      </c>
      <c r="D22" s="10"/>
    </row>
    <row r="23" spans="1:4" ht="15" customHeight="1" x14ac:dyDescent="0.2">
      <c r="A23" s="85" t="s">
        <v>344</v>
      </c>
      <c r="B23" s="86">
        <v>1474319.95</v>
      </c>
      <c r="C23" s="86">
        <v>1474352.46</v>
      </c>
      <c r="D23" s="10"/>
    </row>
    <row r="24" spans="1:4" ht="15" customHeight="1" x14ac:dyDescent="0.2">
      <c r="A24" s="45" t="s">
        <v>345</v>
      </c>
      <c r="B24" s="46">
        <v>734162.28</v>
      </c>
      <c r="C24" s="46">
        <v>734189.26</v>
      </c>
      <c r="D24" s="10"/>
    </row>
    <row r="25" spans="1:4" ht="15" customHeight="1" x14ac:dyDescent="0.2">
      <c r="A25" s="85" t="s">
        <v>352</v>
      </c>
      <c r="B25" s="86">
        <v>877506.52</v>
      </c>
      <c r="C25" s="86">
        <v>877554.9</v>
      </c>
      <c r="D25" s="10"/>
    </row>
    <row r="26" spans="1:4" ht="15" customHeight="1" x14ac:dyDescent="0.2">
      <c r="A26" s="45" t="s">
        <v>327</v>
      </c>
      <c r="B26" s="46">
        <v>1107758.2000000002</v>
      </c>
      <c r="C26" s="46">
        <v>1107782.8400000001</v>
      </c>
      <c r="D26" s="10"/>
    </row>
    <row r="27" spans="1:4" ht="15" customHeight="1" x14ac:dyDescent="0.2">
      <c r="A27" s="85" t="s">
        <v>353</v>
      </c>
      <c r="B27" s="86">
        <v>55619.66</v>
      </c>
      <c r="C27" s="86">
        <v>55622.75</v>
      </c>
      <c r="D27" s="10"/>
    </row>
    <row r="28" spans="1:4" ht="15" customHeight="1" x14ac:dyDescent="0.2">
      <c r="A28" s="45" t="s">
        <v>337</v>
      </c>
      <c r="B28" s="46">
        <v>442044.75</v>
      </c>
      <c r="C28" s="46">
        <v>442054.59</v>
      </c>
      <c r="D28" s="10"/>
    </row>
    <row r="29" spans="1:4" ht="15" customHeight="1" x14ac:dyDescent="0.2">
      <c r="A29" s="85" t="s">
        <v>311</v>
      </c>
      <c r="B29" s="86">
        <v>2727746.05</v>
      </c>
      <c r="C29" s="86">
        <v>2727806.76</v>
      </c>
      <c r="D29" s="10"/>
    </row>
    <row r="30" spans="1:4" ht="15" customHeight="1" x14ac:dyDescent="0.2">
      <c r="A30" s="45" t="s">
        <v>321</v>
      </c>
      <c r="B30" s="46">
        <v>402193.2</v>
      </c>
      <c r="C30" s="46">
        <v>402202.07</v>
      </c>
      <c r="D30" s="10"/>
    </row>
    <row r="31" spans="1:4" ht="15" customHeight="1" x14ac:dyDescent="0.2">
      <c r="A31" s="85" t="s">
        <v>329</v>
      </c>
      <c r="B31" s="86">
        <v>779249.29999999993</v>
      </c>
      <c r="C31" s="86">
        <v>779266.48999999987</v>
      </c>
      <c r="D31" s="10"/>
    </row>
    <row r="32" spans="1:4" ht="15" customHeight="1" x14ac:dyDescent="0.2">
      <c r="A32" s="45" t="s">
        <v>338</v>
      </c>
      <c r="B32" s="46">
        <v>237659.59999999998</v>
      </c>
      <c r="C32" s="46">
        <v>237664.83999999997</v>
      </c>
      <c r="D32" s="10"/>
    </row>
    <row r="33" spans="1:31" ht="15" customHeight="1" x14ac:dyDescent="0.2">
      <c r="A33" s="85" t="s">
        <v>331</v>
      </c>
      <c r="B33" s="86">
        <v>669560.25</v>
      </c>
      <c r="C33" s="86">
        <v>669575.02</v>
      </c>
      <c r="D33" s="10"/>
    </row>
    <row r="34" spans="1:31" ht="15" customHeight="1" x14ac:dyDescent="0.2">
      <c r="A34" s="45" t="s">
        <v>347</v>
      </c>
      <c r="B34" s="46">
        <v>1399906.47</v>
      </c>
      <c r="C34" s="46">
        <v>1399957.93</v>
      </c>
      <c r="D34" s="10"/>
    </row>
    <row r="35" spans="1:31" ht="15" customHeight="1" x14ac:dyDescent="0.2">
      <c r="A35" s="85" t="s">
        <v>350</v>
      </c>
      <c r="B35" s="86">
        <v>1239029.21</v>
      </c>
      <c r="C35" s="86">
        <v>1239040.45</v>
      </c>
      <c r="D35" s="10"/>
    </row>
    <row r="36" spans="1:31" ht="15" customHeight="1" x14ac:dyDescent="0.2">
      <c r="A36" s="45" t="s">
        <v>312</v>
      </c>
      <c r="B36" s="46">
        <v>6801657.0999999996</v>
      </c>
      <c r="C36" s="46">
        <v>6801808.29</v>
      </c>
      <c r="D36" s="10"/>
    </row>
    <row r="37" spans="1:31" ht="15" customHeight="1" x14ac:dyDescent="0.2">
      <c r="A37" s="85" t="s">
        <v>313</v>
      </c>
      <c r="B37" s="86">
        <v>3328558.35</v>
      </c>
      <c r="C37" s="86">
        <v>3328632.3400000003</v>
      </c>
      <c r="D37" s="10"/>
      <c r="E37" s="10"/>
      <c r="F37" s="10"/>
    </row>
    <row r="38" spans="1:31" ht="15" customHeight="1" x14ac:dyDescent="0.2">
      <c r="A38" s="45" t="s">
        <v>297</v>
      </c>
      <c r="B38" s="46">
        <v>3168146.35</v>
      </c>
      <c r="C38" s="46">
        <v>3168216.83</v>
      </c>
      <c r="D38" s="10"/>
    </row>
    <row r="39" spans="1:31" ht="15" customHeight="1" x14ac:dyDescent="0.2">
      <c r="A39" s="85" t="s">
        <v>314</v>
      </c>
      <c r="B39" s="86">
        <v>1645424.5999999999</v>
      </c>
      <c r="C39" s="86">
        <v>1645461.19</v>
      </c>
      <c r="D39" s="10"/>
    </row>
    <row r="40" spans="1:31" ht="15" customHeight="1" x14ac:dyDescent="0.2">
      <c r="A40" s="45" t="s">
        <v>332</v>
      </c>
      <c r="B40" s="46">
        <v>670044.04999999993</v>
      </c>
      <c r="C40" s="46">
        <v>670058.94999999995</v>
      </c>
      <c r="D40" s="10"/>
      <c r="E40" s="10"/>
      <c r="F40" s="10"/>
    </row>
    <row r="41" spans="1:31" ht="15" customHeight="1" x14ac:dyDescent="0.2">
      <c r="A41" s="85" t="s">
        <v>315</v>
      </c>
      <c r="B41" s="86">
        <v>3890913.8</v>
      </c>
      <c r="C41" s="86">
        <v>3891000.29</v>
      </c>
      <c r="D41" s="10"/>
      <c r="E41" s="10"/>
      <c r="F41" s="10"/>
    </row>
    <row r="42" spans="1:31" ht="15" customHeight="1" x14ac:dyDescent="0.2">
      <c r="A42" s="45" t="s">
        <v>316</v>
      </c>
      <c r="B42" s="46">
        <v>4171462.1500000004</v>
      </c>
      <c r="C42" s="46">
        <v>4171554.8800000004</v>
      </c>
      <c r="D42" s="10"/>
      <c r="E42" s="10"/>
      <c r="F42" s="10"/>
    </row>
    <row r="43" spans="1:31" ht="15" customHeight="1" x14ac:dyDescent="0.2">
      <c r="A43" s="85" t="s">
        <v>317</v>
      </c>
      <c r="B43" s="86">
        <v>1151883.0499999998</v>
      </c>
      <c r="C43" s="86">
        <v>1151908.6599999999</v>
      </c>
      <c r="D43" s="10"/>
      <c r="E43" s="10"/>
      <c r="F43" s="10"/>
    </row>
    <row r="44" spans="1:31" ht="15" customHeight="1" x14ac:dyDescent="0.2">
      <c r="A44" s="45" t="s">
        <v>348</v>
      </c>
      <c r="B44" s="46">
        <v>378475.85</v>
      </c>
      <c r="C44" s="46">
        <v>378484.25999999995</v>
      </c>
      <c r="D44" s="10"/>
      <c r="E44" s="10"/>
      <c r="F44" s="10"/>
    </row>
    <row r="45" spans="1:31" ht="18.75" customHeight="1" x14ac:dyDescent="0.2">
      <c r="A45" s="95" t="s">
        <v>121</v>
      </c>
      <c r="B45" s="96">
        <f>SUM(B10:B44)</f>
        <v>85441996.839999974</v>
      </c>
      <c r="C45" s="96">
        <f>SUM(C10:C44)</f>
        <v>85443941.380000025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</row>
    <row r="46" spans="1:31" ht="6.75" customHeight="1" x14ac:dyDescent="0.2">
      <c r="A46" s="129"/>
      <c r="B46" s="109"/>
      <c r="C46" s="109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</row>
    <row r="48" spans="1:31" x14ac:dyDescent="0.2">
      <c r="A48" s="1" t="s">
        <v>300</v>
      </c>
    </row>
  </sheetData>
  <mergeCells count="5">
    <mergeCell ref="A2:C2"/>
    <mergeCell ref="A3:C3"/>
    <mergeCell ref="A4:C4"/>
    <mergeCell ref="A5:C5"/>
    <mergeCell ref="A7:A8"/>
  </mergeCells>
  <pageMargins left="0.7" right="0.7" top="0.75" bottom="0.75" header="0.3" footer="0.3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view="pageBreakPreview" zoomScale="60" zoomScaleNormal="100" workbookViewId="0">
      <selection activeCell="J35" sqref="J35"/>
    </sheetView>
  </sheetViews>
  <sheetFormatPr baseColWidth="10" defaultColWidth="8.42578125" defaultRowHeight="12.75" x14ac:dyDescent="0.2"/>
  <cols>
    <col min="1" max="1" width="47.85546875" style="4" customWidth="1"/>
    <col min="2" max="2" width="22.7109375" style="17" customWidth="1"/>
    <col min="3" max="3" width="22.7109375" customWidth="1"/>
  </cols>
  <sheetData>
    <row r="1" spans="1:3" ht="12" customHeight="1" x14ac:dyDescent="0.2">
      <c r="A1" s="11"/>
      <c r="B1" s="29"/>
    </row>
    <row r="2" spans="1:3" ht="13.5" customHeight="1" x14ac:dyDescent="0.25">
      <c r="A2" s="139" t="s">
        <v>340</v>
      </c>
      <c r="B2" s="139"/>
      <c r="C2" s="139"/>
    </row>
    <row r="3" spans="1:3" s="30" customFormat="1" ht="21" customHeight="1" x14ac:dyDescent="0.2">
      <c r="A3" s="141" t="s">
        <v>125</v>
      </c>
      <c r="B3" s="141"/>
      <c r="C3" s="141"/>
    </row>
    <row r="4" spans="1:3" ht="17.25" customHeight="1" x14ac:dyDescent="0.2">
      <c r="A4" s="141" t="s">
        <v>126</v>
      </c>
      <c r="B4" s="141"/>
      <c r="C4" s="141"/>
    </row>
    <row r="5" spans="1:3" ht="16.899999999999999" customHeight="1" x14ac:dyDescent="0.2">
      <c r="A5" s="138" t="s">
        <v>351</v>
      </c>
      <c r="B5" s="138"/>
      <c r="C5" s="138"/>
    </row>
    <row r="6" spans="1:3" ht="13.9" customHeight="1" x14ac:dyDescent="0.2">
      <c r="A6" s="140" t="s">
        <v>144</v>
      </c>
      <c r="B6" s="140"/>
      <c r="C6" s="140"/>
    </row>
    <row r="7" spans="1:3" ht="4.9000000000000004" customHeight="1" x14ac:dyDescent="0.2">
      <c r="A7" s="6"/>
      <c r="B7" s="39"/>
    </row>
    <row r="8" spans="1:3" ht="16.5" customHeight="1" x14ac:dyDescent="0.2">
      <c r="A8" s="150" t="s">
        <v>349</v>
      </c>
      <c r="B8" s="100" t="s">
        <v>343</v>
      </c>
      <c r="C8" s="101" t="s">
        <v>343</v>
      </c>
    </row>
    <row r="9" spans="1:3" ht="15" customHeight="1" x14ac:dyDescent="0.2">
      <c r="A9" s="151"/>
      <c r="B9" s="103" t="s">
        <v>282</v>
      </c>
      <c r="C9" s="104" t="s">
        <v>124</v>
      </c>
    </row>
    <row r="10" spans="1:3" hidden="1" x14ac:dyDescent="0.2">
      <c r="A10" s="7"/>
      <c r="B10" s="5"/>
      <c r="C10" s="5"/>
    </row>
    <row r="11" spans="1:3" ht="15" customHeight="1" x14ac:dyDescent="0.2">
      <c r="A11" s="45" t="s">
        <v>324</v>
      </c>
      <c r="B11" s="46">
        <v>1841136.9</v>
      </c>
      <c r="C11" s="46">
        <v>1841258.5</v>
      </c>
    </row>
    <row r="12" spans="1:3" ht="15" customHeight="1" x14ac:dyDescent="0.2">
      <c r="A12" s="85" t="s">
        <v>305</v>
      </c>
      <c r="B12" s="86">
        <v>631937.45000000007</v>
      </c>
      <c r="C12" s="86">
        <v>631979.18000000005</v>
      </c>
    </row>
    <row r="13" spans="1:3" ht="15" customHeight="1" x14ac:dyDescent="0.2">
      <c r="A13" s="45" t="s">
        <v>334</v>
      </c>
      <c r="B13" s="46">
        <v>783868.5</v>
      </c>
      <c r="C13" s="46">
        <v>783920.27</v>
      </c>
    </row>
    <row r="14" spans="1:3" ht="15" customHeight="1" x14ac:dyDescent="0.2">
      <c r="A14" s="85" t="s">
        <v>319</v>
      </c>
      <c r="B14" s="86">
        <v>1515797.15</v>
      </c>
      <c r="C14" s="86">
        <v>1515897.25</v>
      </c>
    </row>
    <row r="15" spans="1:3" ht="15" customHeight="1" x14ac:dyDescent="0.2">
      <c r="A15" s="45" t="s">
        <v>307</v>
      </c>
      <c r="B15" s="46">
        <v>1202345.3499999999</v>
      </c>
      <c r="C15" s="46">
        <v>1202424.72</v>
      </c>
    </row>
    <row r="16" spans="1:3" ht="15" customHeight="1" x14ac:dyDescent="0.2">
      <c r="A16" s="85" t="s">
        <v>320</v>
      </c>
      <c r="B16" s="86">
        <v>2688087.8499999996</v>
      </c>
      <c r="C16" s="86">
        <v>2688265.4499999997</v>
      </c>
    </row>
    <row r="17" spans="1:3" ht="15" customHeight="1" x14ac:dyDescent="0.2">
      <c r="A17" s="45" t="s">
        <v>325</v>
      </c>
      <c r="B17" s="46">
        <v>1316487.3499999999</v>
      </c>
      <c r="C17" s="46">
        <v>1316574.2299999997</v>
      </c>
    </row>
    <row r="18" spans="1:3" ht="15" customHeight="1" x14ac:dyDescent="0.2">
      <c r="A18" s="85" t="s">
        <v>295</v>
      </c>
      <c r="B18" s="86">
        <v>1371790.8499999999</v>
      </c>
      <c r="C18" s="86">
        <v>1371881.47</v>
      </c>
    </row>
    <row r="19" spans="1:3" ht="15" customHeight="1" x14ac:dyDescent="0.2">
      <c r="A19" s="45" t="s">
        <v>296</v>
      </c>
      <c r="B19" s="46">
        <v>2432217.0499999998</v>
      </c>
      <c r="C19" s="46">
        <v>2432377.73</v>
      </c>
    </row>
    <row r="20" spans="1:3" ht="15" customHeight="1" x14ac:dyDescent="0.2">
      <c r="A20" s="85" t="s">
        <v>335</v>
      </c>
      <c r="B20" s="86">
        <v>1573412.2</v>
      </c>
      <c r="C20" s="86">
        <v>1573516.14</v>
      </c>
    </row>
    <row r="21" spans="1:3" ht="15" customHeight="1" x14ac:dyDescent="0.2">
      <c r="A21" s="45" t="s">
        <v>309</v>
      </c>
      <c r="B21" s="46">
        <v>1602762.15</v>
      </c>
      <c r="C21" s="46">
        <v>1602868.0299999998</v>
      </c>
    </row>
    <row r="22" spans="1:3" ht="15" customHeight="1" x14ac:dyDescent="0.2">
      <c r="A22" s="85" t="s">
        <v>326</v>
      </c>
      <c r="B22" s="86">
        <v>1725284</v>
      </c>
      <c r="C22" s="86">
        <v>1725398.03</v>
      </c>
    </row>
    <row r="23" spans="1:3" ht="15" customHeight="1" x14ac:dyDescent="0.2">
      <c r="A23" s="45" t="s">
        <v>336</v>
      </c>
      <c r="B23" s="46">
        <v>1151893.4000000001</v>
      </c>
      <c r="C23" s="46">
        <v>1151969.53</v>
      </c>
    </row>
    <row r="24" spans="1:3" ht="15" customHeight="1" x14ac:dyDescent="0.2">
      <c r="A24" s="85" t="s">
        <v>344</v>
      </c>
      <c r="B24" s="86">
        <v>839857.6</v>
      </c>
      <c r="C24" s="86">
        <v>839913.11</v>
      </c>
    </row>
    <row r="25" spans="1:3" ht="15" customHeight="1" x14ac:dyDescent="0.2">
      <c r="A25" s="45" t="s">
        <v>345</v>
      </c>
      <c r="B25" s="46">
        <v>557628.20000000007</v>
      </c>
      <c r="C25" s="46">
        <v>557674.27</v>
      </c>
    </row>
    <row r="26" spans="1:3" ht="15" customHeight="1" x14ac:dyDescent="0.2">
      <c r="A26" s="85" t="s">
        <v>352</v>
      </c>
      <c r="B26" s="86">
        <v>499878.27999999997</v>
      </c>
      <c r="C26" s="86">
        <v>499960.87</v>
      </c>
    </row>
    <row r="27" spans="1:3" ht="15" customHeight="1" x14ac:dyDescent="0.2">
      <c r="A27" s="45" t="s">
        <v>327</v>
      </c>
      <c r="B27" s="46">
        <v>920453.9</v>
      </c>
      <c r="C27" s="46">
        <v>920514.73</v>
      </c>
    </row>
    <row r="28" spans="1:3" ht="15" customHeight="1" x14ac:dyDescent="0.2">
      <c r="A28" s="85" t="s">
        <v>353</v>
      </c>
      <c r="B28" s="86">
        <v>46215.26</v>
      </c>
      <c r="C28" s="86">
        <v>46222.9</v>
      </c>
    </row>
    <row r="29" spans="1:3" ht="15" customHeight="1" x14ac:dyDescent="0.2">
      <c r="A29" s="45" t="s">
        <v>337</v>
      </c>
      <c r="B29" s="46">
        <v>935327.65</v>
      </c>
      <c r="C29" s="46">
        <v>935389.44000000006</v>
      </c>
    </row>
    <row r="30" spans="1:3" ht="15" customHeight="1" x14ac:dyDescent="0.2">
      <c r="A30" s="85" t="s">
        <v>311</v>
      </c>
      <c r="B30" s="86">
        <v>2110647.65</v>
      </c>
      <c r="C30" s="86">
        <v>2110787.13</v>
      </c>
    </row>
    <row r="31" spans="1:3" ht="15" customHeight="1" x14ac:dyDescent="0.2">
      <c r="A31" s="45" t="s">
        <v>321</v>
      </c>
      <c r="B31" s="46">
        <v>543839.55000000005</v>
      </c>
      <c r="C31" s="46">
        <v>543875.49</v>
      </c>
    </row>
    <row r="32" spans="1:3" ht="15" customHeight="1" x14ac:dyDescent="0.2">
      <c r="A32" s="85" t="s">
        <v>329</v>
      </c>
      <c r="B32" s="86">
        <v>1053689.1500000001</v>
      </c>
      <c r="C32" s="86">
        <v>1053758.78</v>
      </c>
    </row>
    <row r="33" spans="1:3" ht="15" customHeight="1" x14ac:dyDescent="0.2">
      <c r="A33" s="45" t="s">
        <v>338</v>
      </c>
      <c r="B33" s="46">
        <v>321359.75</v>
      </c>
      <c r="C33" s="46">
        <v>321380.99</v>
      </c>
    </row>
    <row r="34" spans="1:3" ht="15" customHeight="1" x14ac:dyDescent="0.2">
      <c r="A34" s="85" t="s">
        <v>331</v>
      </c>
      <c r="B34" s="86">
        <v>905369.25</v>
      </c>
      <c r="C34" s="86">
        <v>905429.08</v>
      </c>
    </row>
    <row r="35" spans="1:3" ht="15" customHeight="1" x14ac:dyDescent="0.2">
      <c r="A35" s="45" t="s">
        <v>350</v>
      </c>
      <c r="B35" s="46">
        <v>3154887.45</v>
      </c>
      <c r="C35" s="46">
        <v>3155095.9400000004</v>
      </c>
    </row>
    <row r="36" spans="1:3" ht="15" customHeight="1" x14ac:dyDescent="0.2">
      <c r="A36" s="85" t="s">
        <v>347</v>
      </c>
      <c r="B36" s="86">
        <v>551255.56000000006</v>
      </c>
      <c r="C36" s="86">
        <v>551301.10000000009</v>
      </c>
    </row>
    <row r="37" spans="1:3" ht="15" customHeight="1" x14ac:dyDescent="0.2">
      <c r="A37" s="45" t="s">
        <v>312</v>
      </c>
      <c r="B37" s="46">
        <v>4089690.4</v>
      </c>
      <c r="C37" s="46">
        <v>4089960.51</v>
      </c>
    </row>
    <row r="38" spans="1:3" ht="15" customHeight="1" x14ac:dyDescent="0.2">
      <c r="A38" s="85" t="s">
        <v>313</v>
      </c>
      <c r="B38" s="86">
        <v>2001390.7</v>
      </c>
      <c r="C38" s="86">
        <v>2001522.88</v>
      </c>
    </row>
    <row r="39" spans="1:3" ht="15" customHeight="1" x14ac:dyDescent="0.2">
      <c r="A39" s="45" t="s">
        <v>297</v>
      </c>
      <c r="B39" s="46">
        <v>2229680.3499999996</v>
      </c>
      <c r="C39" s="46">
        <v>2229827.59</v>
      </c>
    </row>
    <row r="40" spans="1:3" ht="15" customHeight="1" x14ac:dyDescent="0.2">
      <c r="A40" s="85" t="s">
        <v>314</v>
      </c>
      <c r="B40" s="86">
        <v>2709555.3000000003</v>
      </c>
      <c r="C40" s="86">
        <v>2709734.3400000003</v>
      </c>
    </row>
    <row r="41" spans="1:3" ht="15" customHeight="1" x14ac:dyDescent="0.2">
      <c r="A41" s="45" t="s">
        <v>332</v>
      </c>
      <c r="B41" s="46">
        <v>1103375.6000000001</v>
      </c>
      <c r="C41" s="46">
        <v>1103448.51</v>
      </c>
    </row>
    <row r="42" spans="1:3" ht="15" customHeight="1" x14ac:dyDescent="0.2">
      <c r="A42" s="85" t="s">
        <v>315</v>
      </c>
      <c r="B42" s="86">
        <v>2265552.65</v>
      </c>
      <c r="C42" s="86">
        <v>2265702.35</v>
      </c>
    </row>
    <row r="43" spans="1:3" ht="15" customHeight="1" x14ac:dyDescent="0.2">
      <c r="A43" s="45" t="s">
        <v>316</v>
      </c>
      <c r="B43" s="46">
        <v>3117101.65</v>
      </c>
      <c r="C43" s="46">
        <v>3117307.59</v>
      </c>
    </row>
    <row r="44" spans="1:3" ht="15" customHeight="1" x14ac:dyDescent="0.2">
      <c r="A44" s="85" t="s">
        <v>317</v>
      </c>
      <c r="B44" s="86">
        <v>860738.15</v>
      </c>
      <c r="C44" s="86">
        <v>860795.02</v>
      </c>
    </row>
    <row r="45" spans="1:3" ht="15" customHeight="1" x14ac:dyDescent="0.2">
      <c r="A45" s="45" t="s">
        <v>348</v>
      </c>
      <c r="B45" s="46">
        <v>282813.95</v>
      </c>
      <c r="C45" s="46">
        <v>282832.64000000001</v>
      </c>
    </row>
    <row r="46" spans="1:3" ht="18.75" customHeight="1" x14ac:dyDescent="0.2">
      <c r="A46" s="95" t="s">
        <v>121</v>
      </c>
      <c r="B46" s="96">
        <f>SUM(B11:B45)</f>
        <v>50937328.199999996</v>
      </c>
      <c r="C46" s="96">
        <f>SUM(C11:C45)</f>
        <v>50940765.790000014</v>
      </c>
    </row>
    <row r="47" spans="1:3" ht="5.45" customHeight="1" x14ac:dyDescent="0.2">
      <c r="A47" s="91"/>
      <c r="B47" s="109"/>
      <c r="C47" s="109"/>
    </row>
    <row r="49" spans="1:1" x14ac:dyDescent="0.2">
      <c r="A49" s="1" t="s">
        <v>300</v>
      </c>
    </row>
  </sheetData>
  <mergeCells count="6">
    <mergeCell ref="A8:A9"/>
    <mergeCell ref="A2:C2"/>
    <mergeCell ref="A3:C3"/>
    <mergeCell ref="A4:C4"/>
    <mergeCell ref="A5:C5"/>
    <mergeCell ref="A6:C6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RESUMEN PARTS. Y APORTS.</vt:lpstr>
      <vt:lpstr>PARTS. FED.MPIOS. 2024.</vt:lpstr>
      <vt:lpstr>FAISM 2024.</vt:lpstr>
      <vt:lpstr>FORTAMUN 2024.</vt:lpstr>
      <vt:lpstr>PAGOS POR FONDOS 2024.</vt:lpstr>
      <vt:lpstr>PAGO PARTS. A COM. 2024 </vt:lpstr>
      <vt:lpstr>FAISM PAGO A COM. 2024</vt:lpstr>
      <vt:lpstr>FORTAMUN PAGO A COM. 2024</vt:lpstr>
      <vt:lpstr>'FAISM 2024.'!Área_de_impresión</vt:lpstr>
      <vt:lpstr>'FORTAMUN 2024.'!Área_de_impresión</vt:lpstr>
      <vt:lpstr>'PARTS. FED.MPIOS. 2024.'!Área_de_impresión</vt:lpstr>
      <vt:lpstr>'RESUMEN PARTS. Y APORTS.'!Área_de_impresión</vt:lpstr>
    </vt:vector>
  </TitlesOfParts>
  <Company>T.P.V.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T.P.V.</dc:creator>
  <cp:lastModifiedBy>Suelem Janeth González Rodríguez</cp:lastModifiedBy>
  <cp:lastPrinted>2024-08-07T18:36:25Z</cp:lastPrinted>
  <dcterms:created xsi:type="dcterms:W3CDTF">1996-10-30T19:57:22Z</dcterms:created>
  <dcterms:modified xsi:type="dcterms:W3CDTF">2024-08-07T18:36:42Z</dcterms:modified>
</cp:coreProperties>
</file>